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2315" windowHeight="589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B26" i="1" l="1"/>
  <c r="D27" i="1"/>
  <c r="F27" i="1"/>
  <c r="H27" i="1"/>
  <c r="J27" i="1"/>
  <c r="L27" i="1"/>
  <c r="N27" i="1"/>
  <c r="P27" i="1"/>
  <c r="R27" i="1"/>
  <c r="T27" i="1"/>
  <c r="V27" i="1"/>
  <c r="D28" i="1"/>
  <c r="F28" i="1"/>
  <c r="H28" i="1"/>
  <c r="J28" i="1"/>
  <c r="L28" i="1"/>
  <c r="N28" i="1"/>
  <c r="P28" i="1"/>
  <c r="R28" i="1"/>
  <c r="T28" i="1"/>
  <c r="V28" i="1"/>
  <c r="D29" i="1"/>
  <c r="F29" i="1"/>
  <c r="H29" i="1"/>
  <c r="J29" i="1"/>
  <c r="L29" i="1"/>
  <c r="N29" i="1"/>
  <c r="P29" i="1"/>
  <c r="R29" i="1"/>
  <c r="T29" i="1"/>
  <c r="V29" i="1"/>
  <c r="D30" i="1"/>
  <c r="C30" i="1"/>
  <c r="F30" i="1"/>
  <c r="E30" i="1"/>
  <c r="H30" i="1"/>
  <c r="G30" i="1"/>
  <c r="J30" i="1"/>
  <c r="I30" i="1"/>
  <c r="L30" i="1"/>
  <c r="K30" i="1"/>
  <c r="N30" i="1"/>
  <c r="M30" i="1"/>
  <c r="P30" i="1"/>
  <c r="O30" i="1"/>
  <c r="R30" i="1"/>
  <c r="Q30" i="1"/>
  <c r="T30" i="1"/>
  <c r="S30" i="1"/>
  <c r="V30" i="1"/>
  <c r="U30" i="1"/>
  <c r="D14" i="1"/>
  <c r="D15" i="1"/>
  <c r="D16" i="1"/>
  <c r="D17" i="1"/>
  <c r="D18" i="1"/>
  <c r="D19" i="1"/>
  <c r="D21" i="1"/>
  <c r="D22" i="1"/>
  <c r="D23" i="1"/>
  <c r="D24" i="1"/>
  <c r="D25" i="1"/>
  <c r="D31" i="1"/>
  <c r="C32" i="1"/>
  <c r="F14" i="1"/>
  <c r="F15" i="1"/>
  <c r="F16" i="1"/>
  <c r="F17" i="1"/>
  <c r="F18" i="1"/>
  <c r="F19" i="1"/>
  <c r="F21" i="1"/>
  <c r="F22" i="1"/>
  <c r="F23" i="1"/>
  <c r="F24" i="1"/>
  <c r="F25" i="1"/>
  <c r="F31" i="1"/>
  <c r="E32" i="1"/>
  <c r="H14" i="1"/>
  <c r="H15" i="1"/>
  <c r="H16" i="1"/>
  <c r="H17" i="1"/>
  <c r="H18" i="1"/>
  <c r="H19" i="1"/>
  <c r="H21" i="1"/>
  <c r="H22" i="1"/>
  <c r="H23" i="1"/>
  <c r="H24" i="1"/>
  <c r="H25" i="1"/>
  <c r="H31" i="1"/>
  <c r="G32" i="1"/>
  <c r="J14" i="1"/>
  <c r="J15" i="1"/>
  <c r="J16" i="1"/>
  <c r="J17" i="1"/>
  <c r="J18" i="1"/>
  <c r="J19" i="1"/>
  <c r="J21" i="1"/>
  <c r="J22" i="1"/>
  <c r="J23" i="1"/>
  <c r="J24" i="1"/>
  <c r="J25" i="1"/>
  <c r="J31" i="1"/>
  <c r="I32" i="1"/>
  <c r="L14" i="1"/>
  <c r="L15" i="1"/>
  <c r="L16" i="1"/>
  <c r="L17" i="1"/>
  <c r="L18" i="1"/>
  <c r="L19" i="1"/>
  <c r="L21" i="1"/>
  <c r="L22" i="1"/>
  <c r="L23" i="1"/>
  <c r="L24" i="1"/>
  <c r="L25" i="1"/>
  <c r="L31" i="1"/>
  <c r="K32" i="1"/>
  <c r="N14" i="1"/>
  <c r="N15" i="1"/>
  <c r="N16" i="1"/>
  <c r="N17" i="1"/>
  <c r="N18" i="1"/>
  <c r="N19" i="1"/>
  <c r="N21" i="1"/>
  <c r="N22" i="1"/>
  <c r="N23" i="1"/>
  <c r="N24" i="1"/>
  <c r="N25" i="1"/>
  <c r="N31" i="1"/>
  <c r="M32" i="1"/>
  <c r="P14" i="1"/>
  <c r="P15" i="1"/>
  <c r="P16" i="1"/>
  <c r="P17" i="1"/>
  <c r="P18" i="1"/>
  <c r="P19" i="1"/>
  <c r="P21" i="1"/>
  <c r="P22" i="1"/>
  <c r="P23" i="1"/>
  <c r="P24" i="1"/>
  <c r="P25" i="1"/>
  <c r="P31" i="1"/>
  <c r="O32" i="1"/>
  <c r="R14" i="1"/>
  <c r="R15" i="1"/>
  <c r="R16" i="1"/>
  <c r="R17" i="1"/>
  <c r="R18" i="1"/>
  <c r="R19" i="1"/>
  <c r="R21" i="1"/>
  <c r="R22" i="1"/>
  <c r="R23" i="1"/>
  <c r="R24" i="1"/>
  <c r="R25" i="1"/>
  <c r="R31" i="1"/>
  <c r="Q32" i="1"/>
  <c r="T14" i="1"/>
  <c r="T15" i="1"/>
  <c r="T16" i="1"/>
  <c r="T17" i="1"/>
  <c r="T18" i="1"/>
  <c r="T19" i="1"/>
  <c r="T21" i="1"/>
  <c r="T22" i="1"/>
  <c r="T23" i="1"/>
  <c r="T24" i="1"/>
  <c r="T25" i="1"/>
  <c r="T31" i="1"/>
  <c r="S32" i="1"/>
  <c r="V14" i="1"/>
  <c r="V15" i="1"/>
  <c r="V16" i="1"/>
  <c r="V17" i="1"/>
  <c r="V18" i="1"/>
  <c r="V19" i="1"/>
  <c r="V21" i="1"/>
  <c r="V22" i="1"/>
  <c r="V23" i="1"/>
  <c r="V24" i="1"/>
  <c r="V25" i="1"/>
  <c r="V31" i="1"/>
  <c r="U32" i="1"/>
  <c r="B43" i="1"/>
  <c r="C36" i="1"/>
  <c r="D36" i="1"/>
  <c r="D37" i="1"/>
  <c r="D39" i="1"/>
  <c r="C39" i="1"/>
  <c r="E36" i="1"/>
  <c r="F36" i="1"/>
  <c r="F37" i="1"/>
  <c r="F39" i="1"/>
  <c r="G36" i="1"/>
  <c r="H36" i="1"/>
  <c r="H37" i="1"/>
  <c r="H39" i="1"/>
  <c r="I36" i="1"/>
  <c r="J36" i="1"/>
  <c r="J37" i="1"/>
  <c r="J39" i="1"/>
  <c r="K36" i="1"/>
  <c r="L36" i="1"/>
  <c r="L37" i="1"/>
  <c r="L39" i="1"/>
  <c r="M36" i="1"/>
  <c r="N36" i="1"/>
  <c r="N37" i="1"/>
  <c r="N39" i="1"/>
  <c r="O36" i="1"/>
  <c r="P36" i="1"/>
  <c r="P37" i="1"/>
  <c r="P39" i="1"/>
  <c r="Q36" i="1"/>
  <c r="R36" i="1"/>
  <c r="R37" i="1"/>
  <c r="R39" i="1"/>
  <c r="S36" i="1"/>
  <c r="T36" i="1"/>
  <c r="T37" i="1"/>
  <c r="T39" i="1"/>
  <c r="U36" i="1"/>
  <c r="V36" i="1"/>
  <c r="V37" i="1"/>
  <c r="V39" i="1"/>
  <c r="B45" i="1"/>
  <c r="E39" i="1"/>
  <c r="G39" i="1"/>
  <c r="I39" i="1"/>
  <c r="K39" i="1"/>
  <c r="M39" i="1"/>
  <c r="O39" i="1"/>
  <c r="Q39" i="1"/>
  <c r="S39" i="1"/>
  <c r="U39" i="1"/>
  <c r="B47" i="1"/>
  <c r="B13" i="1"/>
  <c r="B20" i="1"/>
  <c r="B31" i="1"/>
  <c r="B39" i="1"/>
  <c r="C37" i="1"/>
  <c r="U25" i="1"/>
  <c r="I25" i="1"/>
  <c r="M19" i="1"/>
  <c r="M25" i="1"/>
  <c r="O25" i="1"/>
  <c r="S25" i="1"/>
  <c r="G25" i="1"/>
  <c r="I19" i="1"/>
  <c r="Q25" i="1"/>
  <c r="U19" i="1"/>
  <c r="K19" i="1"/>
  <c r="K25" i="1"/>
  <c r="G19" i="1"/>
  <c r="E19" i="1"/>
  <c r="S19" i="1"/>
  <c r="O19" i="1"/>
  <c r="Q19" i="1"/>
  <c r="C19" i="1"/>
  <c r="E25" i="1"/>
  <c r="C25" i="1"/>
  <c r="I31" i="1"/>
  <c r="U31" i="1"/>
  <c r="S31" i="1"/>
  <c r="G31" i="1"/>
  <c r="O31" i="1"/>
  <c r="Q31" i="1"/>
  <c r="G37" i="1"/>
  <c r="E37" i="1"/>
  <c r="I37" i="1"/>
  <c r="M31" i="1"/>
  <c r="M37" i="1"/>
  <c r="K31" i="1"/>
  <c r="E31" i="1"/>
  <c r="C31" i="1"/>
  <c r="S37" i="1"/>
  <c r="K37" i="1"/>
  <c r="U37" i="1"/>
  <c r="Q37" i="1"/>
  <c r="O37" i="1"/>
  <c r="E40" i="1"/>
  <c r="C40" i="1"/>
  <c r="K40" i="1"/>
  <c r="S40" i="1"/>
  <c r="I40" i="1"/>
  <c r="Q40" i="1"/>
  <c r="G40" i="1"/>
  <c r="O40" i="1"/>
  <c r="M40" i="1"/>
  <c r="U40" i="1"/>
</calcChain>
</file>

<file path=xl/comments1.xml><?xml version="1.0" encoding="utf-8"?>
<comments xmlns="http://schemas.openxmlformats.org/spreadsheetml/2006/main">
  <authors>
    <author>Scott Roth</author>
  </authors>
  <commentList>
    <comment ref="B32" authorId="0">
      <text>
        <r>
          <rPr>
            <b/>
            <sz val="8"/>
            <color indexed="81"/>
            <rFont val="Tahoma"/>
            <family val="2"/>
          </rPr>
          <t>Enter minimum percentage for Section II Rated Criteria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<sst xmlns="http://schemas.openxmlformats.org/spreadsheetml/2006/main" count="78" uniqueCount="59">
  <si>
    <t>Bid Evaluation</t>
  </si>
  <si>
    <t>Evaluation Criteria</t>
  </si>
  <si>
    <t>Weight</t>
  </si>
  <si>
    <t>Technical - functional and technical</t>
  </si>
  <si>
    <t>Adherence to technical specs</t>
  </si>
  <si>
    <t>Functional Suitability</t>
  </si>
  <si>
    <t>Expected lifetime of equipment</t>
  </si>
  <si>
    <t>Ease of use of equipment</t>
  </si>
  <si>
    <t>Other factors</t>
  </si>
  <si>
    <t>Service and Support</t>
  </si>
  <si>
    <t>Corporate reputation, service history</t>
  </si>
  <si>
    <t>Commissioning and training support</t>
  </si>
  <si>
    <t>Warrany Coverage and Length</t>
  </si>
  <si>
    <t>Non-value</t>
  </si>
  <si>
    <t>Acceptance of contractual provisions</t>
  </si>
  <si>
    <t>Format of proposal - clear/comprehensive</t>
  </si>
  <si>
    <t>SECTION I TOTAL</t>
  </si>
  <si>
    <t>SECTION II</t>
  </si>
  <si>
    <t>SECTION I AND II TOTAL</t>
  </si>
  <si>
    <t>Award</t>
  </si>
  <si>
    <t>Minimum Price</t>
  </si>
  <si>
    <t xml:space="preserve"> </t>
  </si>
  <si>
    <t>Price Score</t>
  </si>
  <si>
    <t xml:space="preserve">          SUBTOTAL</t>
  </si>
  <si>
    <t xml:space="preserve">          SUBTOTAL </t>
  </si>
  <si>
    <t>Supplier 1
Score</t>
  </si>
  <si>
    <t>Supplier 2
Score</t>
  </si>
  <si>
    <t>Supplier 3
Score</t>
  </si>
  <si>
    <t>Supplier 4
Score</t>
  </si>
  <si>
    <t>Supplier 5
Score</t>
  </si>
  <si>
    <t>Supplier 6
Score</t>
  </si>
  <si>
    <t>Supplier 7
Score</t>
  </si>
  <si>
    <t>Supplier 8
Score</t>
  </si>
  <si>
    <t>Supplier 9
Score</t>
  </si>
  <si>
    <t>Supplier 10
Score</t>
  </si>
  <si>
    <t>Section I</t>
  </si>
  <si>
    <t>SECTION 1 Meets minimum requirements (Yes or No)</t>
  </si>
  <si>
    <t>SECTION II TOTAL</t>
  </si>
  <si>
    <t>The University of Western Ontario</t>
  </si>
  <si>
    <t>Project Investigator</t>
  </si>
  <si>
    <t>Created by</t>
  </si>
  <si>
    <t>Current Date</t>
  </si>
  <si>
    <t>Selected Vendor</t>
  </si>
  <si>
    <t>Suppliers Name</t>
  </si>
  <si>
    <t>Item Description</t>
  </si>
  <si>
    <t>Maximum Score</t>
  </si>
  <si>
    <t>Total Cost</t>
  </si>
  <si>
    <t>Instructions:</t>
  </si>
  <si>
    <t>Reviewed by</t>
  </si>
  <si>
    <t>Project Number</t>
  </si>
  <si>
    <t>Project Title</t>
  </si>
  <si>
    <t>Equipment Description</t>
  </si>
  <si>
    <t xml:space="preserve">  </t>
  </si>
  <si>
    <t>Quoted Price</t>
  </si>
  <si>
    <t>1. Enter the predetermined evaluation criteria in Column A and percentages in Column B.</t>
  </si>
  <si>
    <t>3. Score Section 1 - Evaluation Criteria with a 1, 5 or 10 in the yellow areas only. 5 meets requirements, 1 does not, 10 exceeds requirements</t>
  </si>
  <si>
    <t>4. Enter the quoted price for each supplier in the yellow shaded boxes</t>
  </si>
  <si>
    <t>5. A qualitative document is required to support the given scores.</t>
  </si>
  <si>
    <t>2. Enter the Supplier Name and Item Decription in rows 10 and 11 respectively.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</si>
</sst>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0.0%"/>
    <numFmt numFmtId="166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/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0" borderId="0" xfId="0" applyFont="1"/>
    <xf numFmtId="0" fontId="8" fillId="6" borderId="0" xfId="0" applyFont="1" applyFill="1" applyBorder="1" applyAlignment="1" applyProtection="1">
      <alignment horizontal="left"/>
      <protection locked="0"/>
    </xf>
    <xf numFmtId="0" fontId="2" fillId="6" borderId="0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5" fillId="9" borderId="2" xfId="0" applyFont="1" applyFill="1" applyBorder="1" applyProtection="1">
      <protection locked="0"/>
    </xf>
    <xf numFmtId="0" fontId="5" fillId="9" borderId="4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8" borderId="10" xfId="0" applyFont="1" applyFill="1" applyBorder="1" applyProtection="1">
      <protection locked="0"/>
    </xf>
    <xf numFmtId="0" fontId="5" fillId="8" borderId="10" xfId="0" applyFont="1" applyFill="1" applyBorder="1" applyProtection="1">
      <protection locked="0"/>
    </xf>
    <xf numFmtId="0" fontId="5" fillId="8" borderId="11" xfId="0" applyFont="1" applyFill="1" applyBorder="1" applyAlignment="1" applyProtection="1">
      <alignment horizontal="center"/>
      <protection locked="0"/>
    </xf>
    <xf numFmtId="0" fontId="5" fillId="8" borderId="13" xfId="0" applyFont="1" applyFill="1" applyBorder="1" applyAlignment="1" applyProtection="1">
      <alignment horizontal="center"/>
      <protection locked="0"/>
    </xf>
    <xf numFmtId="0" fontId="5" fillId="8" borderId="1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9" fontId="0" fillId="2" borderId="3" xfId="1" applyFont="1" applyFill="1" applyBorder="1" applyAlignment="1" applyProtection="1">
      <alignment horizontal="center"/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2" fillId="8" borderId="3" xfId="0" applyFont="1" applyFill="1" applyBorder="1" applyProtection="1">
      <protection locked="0"/>
    </xf>
    <xf numFmtId="9" fontId="2" fillId="8" borderId="3" xfId="1" applyFont="1" applyFill="1" applyBorder="1" applyAlignment="1" applyProtection="1">
      <alignment horizontal="center"/>
      <protection locked="0"/>
    </xf>
    <xf numFmtId="9" fontId="1" fillId="2" borderId="3" xfId="1" applyFont="1" applyFill="1" applyBorder="1" applyAlignment="1" applyProtection="1">
      <alignment horizontal="center"/>
      <protection locked="0"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0" xfId="0" applyNumberFormat="1" applyFont="1" applyFill="1" applyBorder="1" applyAlignment="1" applyProtection="1">
      <alignment horizontal="center"/>
      <protection locked="0"/>
    </xf>
    <xf numFmtId="0" fontId="5" fillId="9" borderId="10" xfId="0" applyFont="1" applyFill="1" applyBorder="1" applyProtection="1">
      <protection locked="0"/>
    </xf>
    <xf numFmtId="0" fontId="2" fillId="7" borderId="10" xfId="0" applyFont="1" applyFill="1" applyBorder="1" applyProtection="1">
      <protection locked="0"/>
    </xf>
    <xf numFmtId="9" fontId="2" fillId="2" borderId="10" xfId="1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Protection="1">
      <protection locked="0"/>
    </xf>
    <xf numFmtId="0" fontId="0" fillId="3" borderId="3" xfId="0" applyFill="1" applyBorder="1" applyAlignment="1" applyProtection="1">
      <alignment horizontal="center"/>
      <protection locked="0"/>
    </xf>
    <xf numFmtId="1" fontId="0" fillId="3" borderId="0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0" fontId="2" fillId="5" borderId="3" xfId="0" applyFont="1" applyFill="1" applyBorder="1" applyProtection="1">
      <protection locked="0"/>
    </xf>
    <xf numFmtId="1" fontId="2" fillId="5" borderId="0" xfId="0" applyNumberFormat="1" applyFont="1" applyFill="1" applyBorder="1" applyAlignment="1" applyProtection="1">
      <alignment horizontal="center"/>
      <protection locked="0"/>
    </xf>
    <xf numFmtId="1" fontId="2" fillId="5" borderId="14" xfId="0" applyNumberFormat="1" applyFont="1" applyFill="1" applyBorder="1" applyAlignment="1" applyProtection="1">
      <alignment horizontal="center"/>
      <protection locked="0"/>
    </xf>
    <xf numFmtId="1" fontId="2" fillId="5" borderId="15" xfId="0" applyNumberFormat="1" applyFont="1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wrapText="1"/>
      <protection locked="0"/>
    </xf>
    <xf numFmtId="164" fontId="0" fillId="2" borderId="0" xfId="0" applyNumberFormat="1" applyFill="1" applyBorder="1" applyAlignment="1" applyProtection="1">
      <alignment horizontal="center"/>
      <protection locked="0"/>
    </xf>
    <xf numFmtId="164" fontId="0" fillId="5" borderId="0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5" borderId="15" xfId="0" applyNumberFormat="1" applyFill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wrapText="1"/>
      <protection locked="0"/>
    </xf>
    <xf numFmtId="9" fontId="5" fillId="9" borderId="10" xfId="1" applyFont="1" applyFill="1" applyBorder="1" applyAlignment="1" applyProtection="1">
      <alignment horizontal="center"/>
      <protection locked="0"/>
    </xf>
    <xf numFmtId="0" fontId="5" fillId="6" borderId="3" xfId="0" applyFont="1" applyFill="1" applyBorder="1" applyProtection="1">
      <protection locked="0"/>
    </xf>
    <xf numFmtId="9" fontId="5" fillId="6" borderId="3" xfId="1" applyFont="1" applyFill="1" applyBorder="1" applyAlignment="1" applyProtection="1">
      <alignment horizontal="center"/>
      <protection locked="0"/>
    </xf>
    <xf numFmtId="1" fontId="5" fillId="6" borderId="0" xfId="0" applyNumberFormat="1" applyFont="1" applyFill="1" applyBorder="1" applyAlignment="1" applyProtection="1">
      <alignment horizontal="center"/>
      <protection locked="0"/>
    </xf>
    <xf numFmtId="165" fontId="5" fillId="6" borderId="0" xfId="1" applyNumberFormat="1" applyFont="1" applyFill="1" applyBorder="1" applyAlignment="1" applyProtection="1">
      <alignment horizontal="center"/>
      <protection locked="0"/>
    </xf>
    <xf numFmtId="1" fontId="5" fillId="6" borderId="14" xfId="0" applyNumberFormat="1" applyFont="1" applyFill="1" applyBorder="1" applyAlignment="1" applyProtection="1">
      <alignment horizontal="center"/>
      <protection locked="0"/>
    </xf>
    <xf numFmtId="165" fontId="5" fillId="6" borderId="15" xfId="1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" fontId="2" fillId="6" borderId="15" xfId="0" applyNumberFormat="1" applyFont="1" applyFill="1" applyBorder="1" applyAlignment="1" applyProtection="1">
      <alignment horizontal="center"/>
    </xf>
    <xf numFmtId="9" fontId="2" fillId="6" borderId="3" xfId="1" applyFont="1" applyFill="1" applyBorder="1" applyAlignment="1" applyProtection="1">
      <alignment horizontal="center"/>
    </xf>
    <xf numFmtId="1" fontId="2" fillId="6" borderId="0" xfId="0" applyNumberFormat="1" applyFont="1" applyFill="1" applyBorder="1" applyAlignment="1" applyProtection="1">
      <alignment horizontal="center"/>
    </xf>
    <xf numFmtId="1" fontId="2" fillId="6" borderId="14" xfId="0" applyNumberFormat="1" applyFont="1" applyFill="1" applyBorder="1" applyAlignment="1" applyProtection="1">
      <alignment horizontal="center"/>
    </xf>
    <xf numFmtId="9" fontId="2" fillId="8" borderId="3" xfId="1" applyFont="1" applyFill="1" applyBorder="1" applyAlignment="1" applyProtection="1">
      <alignment horizontal="center"/>
    </xf>
    <xf numFmtId="1" fontId="2" fillId="8" borderId="0" xfId="0" applyNumberFormat="1" applyFont="1" applyFill="1" applyBorder="1" applyAlignment="1" applyProtection="1">
      <alignment horizontal="center"/>
    </xf>
    <xf numFmtId="165" fontId="2" fillId="8" borderId="0" xfId="1" applyNumberFormat="1" applyFont="1" applyFill="1" applyBorder="1" applyAlignment="1" applyProtection="1">
      <alignment horizontal="center"/>
    </xf>
    <xf numFmtId="1" fontId="2" fillId="8" borderId="14" xfId="0" applyNumberFormat="1" applyFont="1" applyFill="1" applyBorder="1" applyAlignment="1" applyProtection="1">
      <alignment horizontal="center"/>
    </xf>
    <xf numFmtId="165" fontId="2" fillId="8" borderId="15" xfId="1" applyNumberFormat="1" applyFont="1" applyFill="1" applyBorder="1" applyAlignment="1" applyProtection="1">
      <alignment horizontal="center"/>
    </xf>
    <xf numFmtId="9" fontId="2" fillId="8" borderId="15" xfId="1" applyFont="1" applyFill="1" applyBorder="1" applyAlignment="1" applyProtection="1">
      <alignment horizontal="center"/>
    </xf>
    <xf numFmtId="9" fontId="2" fillId="8" borderId="0" xfId="1" applyFont="1" applyFill="1" applyBorder="1" applyAlignment="1" applyProtection="1">
      <alignment horizontal="center"/>
    </xf>
    <xf numFmtId="9" fontId="5" fillId="9" borderId="10" xfId="0" applyNumberFormat="1" applyFont="1" applyFill="1" applyBorder="1" applyAlignment="1" applyProtection="1">
      <alignment horizontal="center"/>
    </xf>
    <xf numFmtId="1" fontId="5" fillId="9" borderId="11" xfId="0" applyNumberFormat="1" applyFont="1" applyFill="1" applyBorder="1" applyAlignment="1" applyProtection="1">
      <alignment horizontal="center"/>
    </xf>
    <xf numFmtId="165" fontId="5" fillId="9" borderId="11" xfId="1" applyNumberFormat="1" applyFont="1" applyFill="1" applyBorder="1" applyAlignment="1" applyProtection="1">
      <alignment horizontal="center"/>
    </xf>
    <xf numFmtId="1" fontId="5" fillId="9" borderId="13" xfId="0" applyNumberFormat="1" applyFont="1" applyFill="1" applyBorder="1" applyAlignment="1" applyProtection="1">
      <alignment horizontal="center"/>
    </xf>
    <xf numFmtId="165" fontId="5" fillId="9" borderId="12" xfId="1" applyNumberFormat="1" applyFont="1" applyFill="1" applyBorder="1" applyAlignment="1" applyProtection="1">
      <alignment horizontal="center"/>
    </xf>
    <xf numFmtId="1" fontId="2" fillId="7" borderId="11" xfId="0" applyNumberFormat="1" applyFont="1" applyFill="1" applyBorder="1" applyAlignment="1" applyProtection="1">
      <alignment horizontal="center"/>
    </xf>
    <xf numFmtId="1" fontId="2" fillId="7" borderId="13" xfId="0" applyNumberFormat="1" applyFont="1" applyFill="1" applyBorder="1" applyAlignment="1" applyProtection="1">
      <alignment horizontal="center"/>
    </xf>
    <xf numFmtId="1" fontId="2" fillId="7" borderId="12" xfId="0" applyNumberFormat="1" applyFont="1" applyFill="1" applyBorder="1" applyAlignment="1" applyProtection="1">
      <alignment horizontal="center"/>
    </xf>
    <xf numFmtId="165" fontId="0" fillId="6" borderId="0" xfId="1" applyNumberFormat="1" applyFont="1" applyFill="1" applyBorder="1" applyAlignment="1" applyProtection="1">
      <alignment horizontal="center"/>
    </xf>
    <xf numFmtId="9" fontId="2" fillId="6" borderId="0" xfId="1" applyFont="1" applyFill="1" applyBorder="1" applyAlignment="1" applyProtection="1">
      <alignment horizontal="center"/>
    </xf>
    <xf numFmtId="9" fontId="0" fillId="6" borderId="0" xfId="1" applyFont="1" applyFill="1" applyBorder="1" applyAlignment="1" applyProtection="1">
      <alignment horizontal="center"/>
    </xf>
    <xf numFmtId="165" fontId="0" fillId="6" borderId="15" xfId="1" applyNumberFormat="1" applyFont="1" applyFill="1" applyBorder="1" applyAlignment="1" applyProtection="1">
      <alignment horizontal="center"/>
    </xf>
    <xf numFmtId="9" fontId="2" fillId="6" borderId="15" xfId="1" applyFont="1" applyFill="1" applyBorder="1" applyAlignment="1" applyProtection="1">
      <alignment horizontal="center"/>
    </xf>
    <xf numFmtId="9" fontId="0" fillId="6" borderId="15" xfId="1" applyFont="1" applyFill="1" applyBorder="1" applyAlignment="1" applyProtection="1">
      <alignment horizontal="center"/>
    </xf>
    <xf numFmtId="9" fontId="2" fillId="5" borderId="3" xfId="0" applyNumberFormat="1" applyFont="1" applyFill="1" applyBorder="1" applyAlignment="1" applyProtection="1">
      <alignment horizontal="center"/>
    </xf>
    <xf numFmtId="9" fontId="0" fillId="5" borderId="3" xfId="1" applyFont="1" applyFill="1" applyBorder="1" applyAlignment="1" applyProtection="1">
      <alignment horizontal="center"/>
    </xf>
    <xf numFmtId="1" fontId="2" fillId="5" borderId="14" xfId="0" applyNumberFormat="1" applyFont="1" applyFill="1" applyBorder="1" applyAlignment="1" applyProtection="1">
      <alignment horizontal="center"/>
    </xf>
    <xf numFmtId="1" fontId="2" fillId="5" borderId="15" xfId="0" applyNumberFormat="1" applyFont="1" applyFill="1" applyBorder="1" applyAlignment="1" applyProtection="1">
      <alignment horizontal="center"/>
    </xf>
    <xf numFmtId="1" fontId="2" fillId="5" borderId="0" xfId="0" applyNumberFormat="1" applyFont="1" applyFill="1" applyBorder="1" applyAlignment="1" applyProtection="1">
      <alignment horizontal="center"/>
    </xf>
    <xf numFmtId="1" fontId="0" fillId="6" borderId="14" xfId="0" applyNumberFormat="1" applyFill="1" applyBorder="1" applyAlignment="1" applyProtection="1">
      <alignment horizontal="center"/>
    </xf>
    <xf numFmtId="1" fontId="0" fillId="6" borderId="0" xfId="0" applyNumberFormat="1" applyFill="1" applyBorder="1" applyAlignment="1" applyProtection="1">
      <alignment horizontal="center"/>
    </xf>
    <xf numFmtId="9" fontId="5" fillId="9" borderId="2" xfId="0" applyNumberFormat="1" applyFont="1" applyFill="1" applyBorder="1" applyAlignment="1" applyProtection="1">
      <alignment horizontal="center"/>
    </xf>
    <xf numFmtId="1" fontId="5" fillId="9" borderId="5" xfId="0" applyNumberFormat="1" applyFont="1" applyFill="1" applyBorder="1" applyAlignment="1" applyProtection="1">
      <alignment horizontal="center"/>
    </xf>
    <xf numFmtId="165" fontId="5" fillId="9" borderId="5" xfId="1" applyNumberFormat="1" applyFont="1" applyFill="1" applyBorder="1" applyAlignment="1" applyProtection="1">
      <alignment horizontal="center"/>
    </xf>
    <xf numFmtId="1" fontId="5" fillId="9" borderId="6" xfId="0" applyNumberFormat="1" applyFont="1" applyFill="1" applyBorder="1" applyAlignment="1" applyProtection="1">
      <alignment horizontal="center"/>
    </xf>
    <xf numFmtId="165" fontId="5" fillId="9" borderId="7" xfId="1" applyNumberFormat="1" applyFont="1" applyFill="1" applyBorder="1" applyAlignment="1" applyProtection="1">
      <alignment horizontal="center"/>
    </xf>
    <xf numFmtId="0" fontId="5" fillId="9" borderId="4" xfId="0" applyFont="1" applyFill="1" applyBorder="1" applyProtection="1"/>
    <xf numFmtId="0" fontId="5" fillId="9" borderId="1" xfId="0" applyFont="1" applyFill="1" applyBorder="1" applyAlignment="1" applyProtection="1">
      <alignment horizontal="center"/>
    </xf>
    <xf numFmtId="0" fontId="5" fillId="9" borderId="8" xfId="0" applyFont="1" applyFill="1" applyBorder="1" applyAlignment="1" applyProtection="1">
      <alignment horizontal="center"/>
    </xf>
    <xf numFmtId="0" fontId="5" fillId="9" borderId="9" xfId="0" applyFont="1" applyFill="1" applyBorder="1" applyAlignment="1" applyProtection="1">
      <alignment horizontal="center"/>
    </xf>
    <xf numFmtId="0" fontId="0" fillId="7" borderId="6" xfId="0" applyFill="1" applyBorder="1" applyProtection="1"/>
    <xf numFmtId="0" fontId="0" fillId="7" borderId="7" xfId="0" applyFill="1" applyBorder="1" applyProtection="1"/>
    <xf numFmtId="0" fontId="2" fillId="7" borderId="14" xfId="0" applyFont="1" applyFill="1" applyBorder="1" applyProtection="1"/>
    <xf numFmtId="0" fontId="2" fillId="7" borderId="15" xfId="0" applyFont="1" applyFill="1" applyBorder="1" applyAlignment="1" applyProtection="1">
      <alignment horizontal="left"/>
    </xf>
    <xf numFmtId="0" fontId="0" fillId="7" borderId="14" xfId="0" applyFill="1" applyBorder="1" applyProtection="1"/>
    <xf numFmtId="165" fontId="2" fillId="7" borderId="15" xfId="0" applyNumberFormat="1" applyFont="1" applyFill="1" applyBorder="1" applyAlignment="1" applyProtection="1">
      <alignment horizontal="left"/>
    </xf>
    <xf numFmtId="0" fontId="2" fillId="7" borderId="15" xfId="0" applyFont="1" applyFill="1" applyBorder="1" applyProtection="1"/>
    <xf numFmtId="0" fontId="7" fillId="9" borderId="14" xfId="0" applyFont="1" applyFill="1" applyBorder="1" applyProtection="1"/>
    <xf numFmtId="9" fontId="7" fillId="9" borderId="15" xfId="1" applyFont="1" applyFill="1" applyBorder="1" applyProtection="1"/>
    <xf numFmtId="0" fontId="0" fillId="7" borderId="8" xfId="0" applyFill="1" applyBorder="1" applyProtection="1"/>
    <xf numFmtId="0" fontId="0" fillId="7" borderId="9" xfId="0" applyFill="1" applyBorder="1" applyProtection="1"/>
    <xf numFmtId="0" fontId="6" fillId="6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6" borderId="6" xfId="0" applyFont="1" applyFill="1" applyBorder="1" applyAlignment="1" applyProtection="1">
      <alignment horizontal="left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6" borderId="5" xfId="0" applyFont="1" applyFill="1" applyBorder="1" applyAlignment="1" applyProtection="1">
      <alignment horizontal="center"/>
      <protection locked="0"/>
    </xf>
    <xf numFmtId="0" fontId="9" fillId="6" borderId="8" xfId="0" applyFont="1" applyFill="1" applyBorder="1" applyAlignment="1" applyProtection="1">
      <alignment horizontal="left"/>
      <protection locked="0"/>
    </xf>
    <xf numFmtId="0" fontId="9" fillId="6" borderId="1" xfId="0" applyFont="1" applyFill="1" applyBorder="1" applyAlignment="1" applyProtection="1">
      <alignment horizontal="center"/>
      <protection locked="0"/>
    </xf>
    <xf numFmtId="0" fontId="9" fillId="6" borderId="0" xfId="0" applyFont="1" applyFill="1" applyBorder="1" applyAlignment="1" applyProtection="1">
      <alignment horizontal="center"/>
      <protection locked="0"/>
    </xf>
    <xf numFmtId="0" fontId="9" fillId="6" borderId="14" xfId="0" applyFont="1" applyFill="1" applyBorder="1" applyAlignment="1" applyProtection="1">
      <alignment horizontal="left"/>
      <protection locked="0"/>
    </xf>
    <xf numFmtId="0" fontId="9" fillId="10" borderId="6" xfId="0" applyFont="1" applyFill="1" applyBorder="1" applyAlignment="1" applyProtection="1">
      <alignment horizontal="left"/>
      <protection locked="0"/>
    </xf>
    <xf numFmtId="0" fontId="9" fillId="10" borderId="5" xfId="0" applyFont="1" applyFill="1" applyBorder="1" applyAlignment="1" applyProtection="1">
      <alignment horizontal="left"/>
      <protection locked="0"/>
    </xf>
    <xf numFmtId="0" fontId="9" fillId="10" borderId="7" xfId="0" applyFont="1" applyFill="1" applyBorder="1" applyAlignment="1" applyProtection="1">
      <alignment horizontal="left"/>
      <protection locked="0"/>
    </xf>
    <xf numFmtId="0" fontId="9" fillId="10" borderId="14" xfId="0" applyFont="1" applyFill="1" applyBorder="1" applyAlignment="1" applyProtection="1">
      <alignment horizontal="left"/>
      <protection locked="0"/>
    </xf>
    <xf numFmtId="0" fontId="9" fillId="10" borderId="0" xfId="0" applyFont="1" applyFill="1" applyBorder="1" applyAlignment="1" applyProtection="1">
      <alignment horizontal="center"/>
      <protection locked="0"/>
    </xf>
    <xf numFmtId="0" fontId="9" fillId="10" borderId="15" xfId="0" applyFont="1" applyFill="1" applyBorder="1" applyAlignment="1" applyProtection="1">
      <alignment horizontal="center"/>
      <protection locked="0"/>
    </xf>
    <xf numFmtId="0" fontId="9" fillId="10" borderId="8" xfId="0" applyFont="1" applyFill="1" applyBorder="1" applyAlignment="1" applyProtection="1">
      <alignment horizontal="left"/>
      <protection locked="0"/>
    </xf>
    <xf numFmtId="0" fontId="9" fillId="10" borderId="1" xfId="0" applyFont="1" applyFill="1" applyBorder="1" applyAlignment="1" applyProtection="1">
      <alignment horizontal="center"/>
      <protection locked="0"/>
    </xf>
    <xf numFmtId="0" fontId="9" fillId="10" borderId="9" xfId="0" applyFont="1" applyFill="1" applyBorder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164" fontId="0" fillId="0" borderId="0" xfId="0" applyNumberFormat="1"/>
    <xf numFmtId="166" fontId="0" fillId="0" borderId="0" xfId="0" applyNumberFormat="1" applyProtection="1">
      <protection locked="0"/>
    </xf>
    <xf numFmtId="164" fontId="0" fillId="0" borderId="0" xfId="0" applyNumberFormat="1" applyBorder="1" applyProtection="1">
      <protection locked="0"/>
    </xf>
    <xf numFmtId="0" fontId="0" fillId="0" borderId="0" xfId="0" applyBorder="1"/>
    <xf numFmtId="0" fontId="2" fillId="2" borderId="11" xfId="0" applyFont="1" applyFill="1" applyBorder="1" applyAlignment="1" applyProtection="1">
      <alignment horizontal="left"/>
      <protection locked="0"/>
    </xf>
    <xf numFmtId="0" fontId="9" fillId="2" borderId="5" xfId="0" applyFont="1" applyFill="1" applyBorder="1" applyAlignment="1" applyProtection="1">
      <alignment horizontal="left"/>
      <protection locked="0"/>
    </xf>
    <xf numFmtId="0" fontId="9" fillId="2" borderId="1" xfId="0" applyFont="1" applyFill="1" applyBorder="1" applyAlignment="1" applyProtection="1">
      <alignment horizontal="left"/>
      <protection locked="0"/>
    </xf>
    <xf numFmtId="15" fontId="2" fillId="2" borderId="0" xfId="0" applyNumberFormat="1" applyFont="1" applyFill="1" applyBorder="1" applyAlignment="1" applyProtection="1">
      <alignment horizontal="center"/>
      <protection locked="0"/>
    </xf>
    <xf numFmtId="0" fontId="2" fillId="10" borderId="4" xfId="0" applyFont="1" applyFill="1" applyBorder="1" applyProtection="1">
      <protection locked="0"/>
    </xf>
    <xf numFmtId="0" fontId="2" fillId="10" borderId="4" xfId="0" applyFont="1" applyFill="1" applyBorder="1" applyAlignment="1" applyProtection="1">
      <alignment horizontal="center" vertical="top"/>
      <protection locked="0"/>
    </xf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horizontal="center" vertical="top"/>
      <protection locked="0"/>
    </xf>
    <xf numFmtId="0" fontId="9" fillId="10" borderId="14" xfId="0" applyFont="1" applyFill="1" applyBorder="1"/>
    <xf numFmtId="0" fontId="5" fillId="9" borderId="6" xfId="0" applyFont="1" applyFill="1" applyBorder="1" applyAlignment="1" applyProtection="1">
      <alignment horizontal="center" wrapText="1"/>
      <protection locked="0"/>
    </xf>
    <xf numFmtId="0" fontId="5" fillId="9" borderId="7" xfId="0" applyFont="1" applyFill="1" applyBorder="1" applyAlignment="1" applyProtection="1">
      <alignment horizontal="center"/>
      <protection locked="0"/>
    </xf>
    <xf numFmtId="0" fontId="5" fillId="9" borderId="8" xfId="0" applyFont="1" applyFill="1" applyBorder="1" applyAlignment="1" applyProtection="1">
      <alignment horizontal="center"/>
      <protection locked="0"/>
    </xf>
    <xf numFmtId="0" fontId="5" fillId="9" borderId="9" xfId="0" applyFont="1" applyFill="1" applyBorder="1" applyAlignment="1" applyProtection="1">
      <alignment horizontal="center"/>
      <protection locked="0"/>
    </xf>
    <xf numFmtId="0" fontId="5" fillId="9" borderId="2" xfId="0" applyFont="1" applyFill="1" applyBorder="1" applyAlignment="1" applyProtection="1">
      <alignment horizontal="center" vertical="top"/>
      <protection locked="0"/>
    </xf>
    <xf numFmtId="0" fontId="5" fillId="9" borderId="4" xfId="0" applyFont="1" applyFill="1" applyBorder="1" applyAlignment="1" applyProtection="1">
      <alignment horizontal="center" vertical="top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5" fillId="9" borderId="5" xfId="0" applyFont="1" applyFill="1" applyBorder="1" applyAlignment="1" applyProtection="1">
      <alignment horizontal="center"/>
      <protection locked="0"/>
    </xf>
    <xf numFmtId="0" fontId="5" fillId="9" borderId="1" xfId="0" applyFont="1" applyFill="1" applyBorder="1" applyAlignment="1" applyProtection="1">
      <alignment horizontal="center"/>
      <protection locked="0"/>
    </xf>
    <xf numFmtId="0" fontId="5" fillId="9" borderId="5" xfId="0" applyFont="1" applyFill="1" applyBorder="1" applyAlignment="1" applyProtection="1">
      <alignment horizontal="center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CC"/>
      <color rgb="FFFFFF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49"/>
  <sheetViews>
    <sheetView tabSelected="1" zoomScale="90" zoomScaleNormal="90" workbookViewId="0">
      <pane xSplit="2" ySplit="9" topLeftCell="C10" activePane="bottomRight" state="frozen"/>
      <selection pane="topRight" activeCell="C1" sqref="C1"/>
      <selection pane="bottomLeft" activeCell="A8" sqref="A8"/>
      <selection pane="bottomRight" activeCell="B12" sqref="B12"/>
    </sheetView>
  </sheetViews>
  <sheetFormatPr defaultRowHeight="15" x14ac:dyDescent="0.25"/>
  <cols>
    <col min="1" max="1" width="49.28515625" bestFit="1" customWidth="1"/>
    <col min="2" max="2" width="13.42578125" bestFit="1" customWidth="1"/>
    <col min="3" max="6" width="10.7109375" customWidth="1"/>
    <col min="7" max="7" width="14.42578125" bestFit="1" customWidth="1"/>
    <col min="8" max="21" width="10.7109375" customWidth="1"/>
    <col min="22" max="22" width="22.7109375" customWidth="1"/>
    <col min="23" max="23" width="11" customWidth="1"/>
    <col min="24" max="26" width="10.85546875" bestFit="1" customWidth="1"/>
    <col min="27" max="36" width="11" bestFit="1" customWidth="1"/>
  </cols>
  <sheetData>
    <row r="1" spans="1:24" ht="31.5" x14ac:dyDescent="0.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22" t="s">
        <v>47</v>
      </c>
      <c r="M1" s="123"/>
      <c r="N1" s="123"/>
      <c r="O1" s="123"/>
      <c r="P1" s="123"/>
      <c r="Q1" s="123"/>
      <c r="R1" s="123"/>
      <c r="S1" s="123"/>
      <c r="T1" s="123"/>
      <c r="U1" s="123"/>
      <c r="V1" s="124"/>
      <c r="W1" s="2"/>
    </row>
    <row r="2" spans="1:24" s="4" customFormat="1" ht="21" customHeight="1" thickBot="1" x14ac:dyDescent="0.35">
      <c r="A2" s="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125" t="s">
        <v>54</v>
      </c>
      <c r="M2" s="126"/>
      <c r="N2" s="126"/>
      <c r="O2" s="126"/>
      <c r="P2" s="126"/>
      <c r="Q2" s="126"/>
      <c r="R2" s="126"/>
      <c r="S2" s="126"/>
      <c r="T2" s="126"/>
      <c r="U2" s="126"/>
      <c r="V2" s="127"/>
      <c r="W2" s="3"/>
    </row>
    <row r="3" spans="1:24" s="4" customFormat="1" ht="18.75" customHeight="1" x14ac:dyDescent="0.25">
      <c r="A3" s="115" t="s">
        <v>49</v>
      </c>
      <c r="B3" s="137" t="s">
        <v>21</v>
      </c>
      <c r="C3" s="116"/>
      <c r="D3" s="116"/>
      <c r="E3" s="116"/>
      <c r="F3" s="116"/>
      <c r="G3" s="117" t="s">
        <v>40</v>
      </c>
      <c r="H3" s="7"/>
      <c r="I3" s="7"/>
      <c r="J3" s="8"/>
      <c r="K3" s="6"/>
      <c r="L3" s="144" t="s">
        <v>58</v>
      </c>
      <c r="M3" s="126"/>
      <c r="N3" s="126"/>
      <c r="O3" s="126"/>
      <c r="P3" s="126"/>
      <c r="Q3" s="126"/>
      <c r="R3" s="126"/>
      <c r="S3" s="126"/>
      <c r="T3" s="126"/>
      <c r="U3" s="126"/>
      <c r="V3" s="127"/>
      <c r="W3" s="3"/>
      <c r="X3" s="4" t="s">
        <v>21</v>
      </c>
    </row>
    <row r="4" spans="1:24" s="4" customFormat="1" ht="19.5" customHeight="1" x14ac:dyDescent="0.25">
      <c r="A4" s="121" t="s">
        <v>50</v>
      </c>
      <c r="B4" s="113"/>
      <c r="C4" s="113"/>
      <c r="D4" s="113"/>
      <c r="E4" s="113"/>
      <c r="F4" s="113"/>
      <c r="G4" s="120" t="s">
        <v>48</v>
      </c>
      <c r="H4" s="111"/>
      <c r="I4" s="111"/>
      <c r="J4" s="112"/>
      <c r="K4" s="6"/>
      <c r="L4" s="125" t="s">
        <v>55</v>
      </c>
      <c r="M4" s="126"/>
      <c r="N4" s="126"/>
      <c r="O4" s="126"/>
      <c r="P4" s="126"/>
      <c r="Q4" s="126"/>
      <c r="R4" s="126"/>
      <c r="S4" s="126"/>
      <c r="T4" s="126"/>
      <c r="U4" s="126"/>
      <c r="V4" s="127"/>
      <c r="W4" s="3"/>
    </row>
    <row r="5" spans="1:24" s="4" customFormat="1" ht="19.5" customHeight="1" x14ac:dyDescent="0.25">
      <c r="A5" s="121" t="s">
        <v>39</v>
      </c>
      <c r="B5" s="113" t="s">
        <v>21</v>
      </c>
      <c r="C5" s="113"/>
      <c r="D5" s="113"/>
      <c r="E5" s="113"/>
      <c r="F5" s="113"/>
      <c r="G5" s="120" t="s">
        <v>41</v>
      </c>
      <c r="H5" s="139" t="s">
        <v>21</v>
      </c>
      <c r="I5" s="111"/>
      <c r="J5" s="112"/>
      <c r="K5" s="6"/>
      <c r="L5" s="125" t="s">
        <v>56</v>
      </c>
      <c r="M5" s="126"/>
      <c r="N5" s="126"/>
      <c r="O5" s="126"/>
      <c r="P5" s="126"/>
      <c r="Q5" s="126"/>
      <c r="R5" s="126"/>
      <c r="S5" s="126"/>
      <c r="T5" s="126"/>
      <c r="U5" s="126"/>
      <c r="V5" s="127"/>
      <c r="W5" s="3"/>
    </row>
    <row r="6" spans="1:24" s="4" customFormat="1" ht="19.5" customHeight="1" thickBot="1" x14ac:dyDescent="0.3">
      <c r="A6" s="118" t="s">
        <v>51</v>
      </c>
      <c r="B6" s="138" t="s">
        <v>21</v>
      </c>
      <c r="C6" s="114"/>
      <c r="D6" s="114"/>
      <c r="E6" s="114"/>
      <c r="F6" s="114"/>
      <c r="G6" s="119"/>
      <c r="H6" s="9"/>
      <c r="I6" s="9"/>
      <c r="J6" s="10"/>
      <c r="K6" s="6"/>
      <c r="L6" s="128" t="s">
        <v>57</v>
      </c>
      <c r="M6" s="129"/>
      <c r="N6" s="129"/>
      <c r="O6" s="129"/>
      <c r="P6" s="129"/>
      <c r="Q6" s="129"/>
      <c r="R6" s="129"/>
      <c r="S6" s="129"/>
      <c r="T6" s="129"/>
      <c r="U6" s="129"/>
      <c r="V6" s="130"/>
      <c r="W6" s="3"/>
    </row>
    <row r="7" spans="1:24" s="4" customFormat="1" ht="17.25" customHeight="1" thickBot="1" x14ac:dyDescent="0.3">
      <c r="A7" s="6" t="s">
        <v>21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3"/>
    </row>
    <row r="8" spans="1:24" x14ac:dyDescent="0.25">
      <c r="A8" s="11" t="s">
        <v>1</v>
      </c>
      <c r="B8" s="149" t="s">
        <v>2</v>
      </c>
      <c r="C8" s="145" t="s">
        <v>25</v>
      </c>
      <c r="D8" s="153"/>
      <c r="E8" s="145" t="s">
        <v>26</v>
      </c>
      <c r="F8" s="146"/>
      <c r="G8" s="145" t="s">
        <v>27</v>
      </c>
      <c r="H8" s="146"/>
      <c r="I8" s="155" t="s">
        <v>28</v>
      </c>
      <c r="J8" s="153"/>
      <c r="K8" s="145" t="s">
        <v>29</v>
      </c>
      <c r="L8" s="146"/>
      <c r="M8" s="155" t="s">
        <v>30</v>
      </c>
      <c r="N8" s="153"/>
      <c r="O8" s="145" t="s">
        <v>31</v>
      </c>
      <c r="P8" s="146"/>
      <c r="Q8" s="155" t="s">
        <v>32</v>
      </c>
      <c r="R8" s="153"/>
      <c r="S8" s="145" t="s">
        <v>33</v>
      </c>
      <c r="T8" s="146"/>
      <c r="U8" s="145" t="s">
        <v>34</v>
      </c>
      <c r="V8" s="146"/>
    </row>
    <row r="9" spans="1:24" ht="15.75" thickBot="1" x14ac:dyDescent="0.3">
      <c r="A9" s="12" t="s">
        <v>21</v>
      </c>
      <c r="B9" s="150"/>
      <c r="C9" s="147"/>
      <c r="D9" s="154"/>
      <c r="E9" s="147"/>
      <c r="F9" s="148"/>
      <c r="G9" s="147"/>
      <c r="H9" s="148"/>
      <c r="I9" s="154"/>
      <c r="J9" s="154"/>
      <c r="K9" s="147"/>
      <c r="L9" s="148"/>
      <c r="M9" s="154"/>
      <c r="N9" s="154"/>
      <c r="O9" s="147"/>
      <c r="P9" s="148"/>
      <c r="Q9" s="154"/>
      <c r="R9" s="154"/>
      <c r="S9" s="147"/>
      <c r="T9" s="148"/>
      <c r="U9" s="147"/>
      <c r="V9" s="148"/>
    </row>
    <row r="10" spans="1:24" s="4" customFormat="1" ht="15.75" thickBot="1" x14ac:dyDescent="0.3">
      <c r="A10" s="140" t="s">
        <v>43</v>
      </c>
      <c r="B10" s="141"/>
      <c r="C10" s="151" t="s">
        <v>21</v>
      </c>
      <c r="D10" s="152"/>
      <c r="E10" s="151" t="s">
        <v>21</v>
      </c>
      <c r="F10" s="152"/>
      <c r="G10" s="151"/>
      <c r="H10" s="152"/>
      <c r="I10" s="151"/>
      <c r="J10" s="152"/>
      <c r="K10" s="151"/>
      <c r="L10" s="152"/>
      <c r="M10" s="151"/>
      <c r="N10" s="152"/>
      <c r="O10" s="151"/>
      <c r="P10" s="152"/>
      <c r="Q10" s="151"/>
      <c r="R10" s="152"/>
      <c r="S10" s="151"/>
      <c r="T10" s="152"/>
      <c r="U10" s="151" t="s">
        <v>21</v>
      </c>
      <c r="V10" s="152"/>
    </row>
    <row r="11" spans="1:24" s="4" customFormat="1" ht="15.75" thickBot="1" x14ac:dyDescent="0.3">
      <c r="A11" s="142" t="s">
        <v>44</v>
      </c>
      <c r="B11" s="143" t="s">
        <v>21</v>
      </c>
      <c r="C11" s="136" t="s">
        <v>21</v>
      </c>
      <c r="D11" s="13" t="s">
        <v>52</v>
      </c>
      <c r="E11" s="14" t="s">
        <v>21</v>
      </c>
      <c r="F11" s="15"/>
      <c r="G11" s="14"/>
      <c r="H11" s="15"/>
      <c r="I11" s="13"/>
      <c r="J11" s="13"/>
      <c r="K11" s="14"/>
      <c r="L11" s="15"/>
      <c r="M11" s="13"/>
      <c r="N11" s="13"/>
      <c r="O11" s="14"/>
      <c r="P11" s="15"/>
      <c r="Q11" s="13"/>
      <c r="R11" s="13"/>
      <c r="S11" s="14"/>
      <c r="T11" s="15"/>
      <c r="U11" s="14"/>
      <c r="V11" s="15"/>
    </row>
    <row r="12" spans="1:24" ht="15.75" thickBot="1" x14ac:dyDescent="0.3">
      <c r="A12" s="16" t="s">
        <v>35</v>
      </c>
      <c r="B12" s="17"/>
      <c r="C12" s="18"/>
      <c r="D12" s="18"/>
      <c r="E12" s="19"/>
      <c r="F12" s="20"/>
      <c r="G12" s="19"/>
      <c r="H12" s="20"/>
      <c r="I12" s="18"/>
      <c r="J12" s="18"/>
      <c r="K12" s="19"/>
      <c r="L12" s="20"/>
      <c r="M12" s="18"/>
      <c r="N12" s="18"/>
      <c r="O12" s="19"/>
      <c r="P12" s="20"/>
      <c r="Q12" s="18"/>
      <c r="R12" s="18"/>
      <c r="S12" s="19"/>
      <c r="T12" s="20"/>
      <c r="U12" s="19"/>
      <c r="V12" s="20"/>
    </row>
    <row r="13" spans="1:24" s="1" customFormat="1" x14ac:dyDescent="0.25">
      <c r="A13" s="21" t="s">
        <v>3</v>
      </c>
      <c r="B13" s="59">
        <f>SUM(B14:B18)</f>
        <v>0.2</v>
      </c>
      <c r="C13" s="60"/>
      <c r="D13" s="60"/>
      <c r="E13" s="61"/>
      <c r="F13" s="58"/>
      <c r="G13" s="61"/>
      <c r="H13" s="58"/>
      <c r="I13" s="60"/>
      <c r="J13" s="60"/>
      <c r="K13" s="61"/>
      <c r="L13" s="58"/>
      <c r="M13" s="60"/>
      <c r="N13" s="60"/>
      <c r="O13" s="61"/>
      <c r="P13" s="58"/>
      <c r="Q13" s="60"/>
      <c r="R13" s="60"/>
      <c r="S13" s="61"/>
      <c r="T13" s="58"/>
      <c r="U13" s="61"/>
      <c r="V13" s="58"/>
    </row>
    <row r="14" spans="1:24" x14ac:dyDescent="0.25">
      <c r="A14" s="22" t="s">
        <v>4</v>
      </c>
      <c r="B14" s="23">
        <v>0.05</v>
      </c>
      <c r="C14" s="24">
        <v>0</v>
      </c>
      <c r="D14" s="77">
        <f>(B14*C14)/10</f>
        <v>0</v>
      </c>
      <c r="E14" s="25"/>
      <c r="F14" s="80">
        <f t="shared" ref="F14:F18" si="0">(B14*E14)/10</f>
        <v>0</v>
      </c>
      <c r="G14" s="25">
        <v>0</v>
      </c>
      <c r="H14" s="80">
        <f>B14*G14/10</f>
        <v>0</v>
      </c>
      <c r="I14" s="24">
        <v>0</v>
      </c>
      <c r="J14" s="77">
        <f>B14*I14/10</f>
        <v>0</v>
      </c>
      <c r="K14" s="25"/>
      <c r="L14" s="80">
        <f>B14*K14/10</f>
        <v>0</v>
      </c>
      <c r="M14" s="24"/>
      <c r="N14" s="77">
        <f>B14*M14/10</f>
        <v>0</v>
      </c>
      <c r="O14" s="25"/>
      <c r="P14" s="80">
        <f>B14*O14/10</f>
        <v>0</v>
      </c>
      <c r="Q14" s="24"/>
      <c r="R14" s="77">
        <f>B14*Q14/10</f>
        <v>0</v>
      </c>
      <c r="S14" s="25"/>
      <c r="T14" s="80">
        <f>B14*S14/10</f>
        <v>0</v>
      </c>
      <c r="U14" s="25"/>
      <c r="V14" s="80">
        <f>B14*U14/10</f>
        <v>0</v>
      </c>
    </row>
    <row r="15" spans="1:24" x14ac:dyDescent="0.25">
      <c r="A15" s="22" t="s">
        <v>5</v>
      </c>
      <c r="B15" s="23">
        <v>0.05</v>
      </c>
      <c r="C15" s="24"/>
      <c r="D15" s="77">
        <f>(B15*C15)/10</f>
        <v>0</v>
      </c>
      <c r="E15" s="25"/>
      <c r="F15" s="80">
        <f t="shared" si="0"/>
        <v>0</v>
      </c>
      <c r="G15" s="25">
        <v>0</v>
      </c>
      <c r="H15" s="80">
        <f>B15*G15/10</f>
        <v>0</v>
      </c>
      <c r="I15" s="24">
        <v>0</v>
      </c>
      <c r="J15" s="77">
        <f>B15*I15/10</f>
        <v>0</v>
      </c>
      <c r="K15" s="25"/>
      <c r="L15" s="80">
        <f>B15*K15/10</f>
        <v>0</v>
      </c>
      <c r="M15" s="24"/>
      <c r="N15" s="77">
        <f>B15*M15/10</f>
        <v>0</v>
      </c>
      <c r="O15" s="25"/>
      <c r="P15" s="80">
        <f t="shared" ref="P15" si="1">B15*O15/10</f>
        <v>0</v>
      </c>
      <c r="Q15" s="24"/>
      <c r="R15" s="77">
        <f>B15*Q15/10</f>
        <v>0</v>
      </c>
      <c r="S15" s="25"/>
      <c r="T15" s="80">
        <f t="shared" ref="T15:T18" si="2">B15*S15/10</f>
        <v>0</v>
      </c>
      <c r="U15" s="25"/>
      <c r="V15" s="80">
        <f t="shared" ref="V15:V18" si="3">B15*U15/10</f>
        <v>0</v>
      </c>
    </row>
    <row r="16" spans="1:24" x14ac:dyDescent="0.25">
      <c r="A16" s="22" t="s">
        <v>6</v>
      </c>
      <c r="B16" s="23">
        <v>0.05</v>
      </c>
      <c r="C16" s="24"/>
      <c r="D16" s="77">
        <f>(B16*C16)/10</f>
        <v>0</v>
      </c>
      <c r="E16" s="25"/>
      <c r="F16" s="80">
        <f t="shared" si="0"/>
        <v>0</v>
      </c>
      <c r="G16" s="25">
        <v>0</v>
      </c>
      <c r="H16" s="80">
        <f>B16*G16/10</f>
        <v>0</v>
      </c>
      <c r="I16" s="24">
        <v>0</v>
      </c>
      <c r="J16" s="77">
        <f>B16*I16/10</f>
        <v>0</v>
      </c>
      <c r="K16" s="25"/>
      <c r="L16" s="80">
        <f>B16*K16/10</f>
        <v>0</v>
      </c>
      <c r="M16" s="24"/>
      <c r="N16" s="77">
        <f>B16*M16/10</f>
        <v>0</v>
      </c>
      <c r="O16" s="25"/>
      <c r="P16" s="80">
        <f>B16*O16/10</f>
        <v>0</v>
      </c>
      <c r="Q16" s="24"/>
      <c r="R16" s="77">
        <f>B16*Q16/10</f>
        <v>0</v>
      </c>
      <c r="S16" s="25"/>
      <c r="T16" s="80">
        <f t="shared" si="2"/>
        <v>0</v>
      </c>
      <c r="U16" s="25"/>
      <c r="V16" s="80">
        <f>B16*U16/10</f>
        <v>0</v>
      </c>
    </row>
    <row r="17" spans="1:26" x14ac:dyDescent="0.25">
      <c r="A17" s="22" t="s">
        <v>7</v>
      </c>
      <c r="B17" s="23">
        <v>0.05</v>
      </c>
      <c r="C17" s="24"/>
      <c r="D17" s="77">
        <f>(B17*C17)/10</f>
        <v>0</v>
      </c>
      <c r="E17" s="25"/>
      <c r="F17" s="80">
        <f t="shared" si="0"/>
        <v>0</v>
      </c>
      <c r="G17" s="25">
        <v>0</v>
      </c>
      <c r="H17" s="80">
        <f t="shared" ref="H17:H18" si="4">B17*G17/10</f>
        <v>0</v>
      </c>
      <c r="I17" s="24">
        <v>0</v>
      </c>
      <c r="J17" s="77">
        <f>B17*I17/10</f>
        <v>0</v>
      </c>
      <c r="K17" s="25"/>
      <c r="L17" s="80">
        <f>B17*K17/10</f>
        <v>0</v>
      </c>
      <c r="M17" s="24"/>
      <c r="N17" s="77">
        <f>B17*M17/10</f>
        <v>0</v>
      </c>
      <c r="O17" s="25"/>
      <c r="P17" s="80">
        <f>B17*O17/10</f>
        <v>0</v>
      </c>
      <c r="Q17" s="24"/>
      <c r="R17" s="77">
        <f>B17*Q17/10</f>
        <v>0</v>
      </c>
      <c r="S17" s="25"/>
      <c r="T17" s="80">
        <f t="shared" si="2"/>
        <v>0</v>
      </c>
      <c r="U17" s="25"/>
      <c r="V17" s="80">
        <f>B17*U17/10</f>
        <v>0</v>
      </c>
    </row>
    <row r="18" spans="1:26" x14ac:dyDescent="0.25">
      <c r="A18" s="22" t="s">
        <v>8</v>
      </c>
      <c r="B18" s="23">
        <v>0</v>
      </c>
      <c r="C18" s="24"/>
      <c r="D18" s="77">
        <f>(B18*C18)/10</f>
        <v>0</v>
      </c>
      <c r="E18" s="25"/>
      <c r="F18" s="80">
        <f t="shared" si="0"/>
        <v>0</v>
      </c>
      <c r="G18" s="25">
        <v>0</v>
      </c>
      <c r="H18" s="80">
        <f t="shared" si="4"/>
        <v>0</v>
      </c>
      <c r="I18" s="24">
        <v>0</v>
      </c>
      <c r="J18" s="77">
        <f>B18*I18/10</f>
        <v>0</v>
      </c>
      <c r="K18" s="25"/>
      <c r="L18" s="80">
        <f>B18*K18/10</f>
        <v>0</v>
      </c>
      <c r="M18" s="24"/>
      <c r="N18" s="77">
        <f>B18*M18/10</f>
        <v>0</v>
      </c>
      <c r="O18" s="25"/>
      <c r="P18" s="80">
        <f>B18*O18/10</f>
        <v>0</v>
      </c>
      <c r="Q18" s="24"/>
      <c r="R18" s="77">
        <f>B18*Q18/10</f>
        <v>0</v>
      </c>
      <c r="S18" s="25"/>
      <c r="T18" s="80">
        <f t="shared" si="2"/>
        <v>0</v>
      </c>
      <c r="U18" s="25"/>
      <c r="V18" s="80">
        <f t="shared" si="3"/>
        <v>0</v>
      </c>
    </row>
    <row r="19" spans="1:26" s="1" customFormat="1" x14ac:dyDescent="0.25">
      <c r="A19" s="26" t="s">
        <v>23</v>
      </c>
      <c r="B19" s="62"/>
      <c r="C19" s="63">
        <f>100*D19</f>
        <v>0</v>
      </c>
      <c r="D19" s="64">
        <f>SUM(D14:D18)</f>
        <v>0</v>
      </c>
      <c r="E19" s="65">
        <f>100*F19</f>
        <v>0</v>
      </c>
      <c r="F19" s="66">
        <f>SUM(F14:F18)</f>
        <v>0</v>
      </c>
      <c r="G19" s="63">
        <f>100*H19</f>
        <v>0</v>
      </c>
      <c r="H19" s="64">
        <f>SUM(H14:H18)</f>
        <v>0</v>
      </c>
      <c r="I19" s="65">
        <f>100*J19</f>
        <v>0</v>
      </c>
      <c r="J19" s="66">
        <f>SUM(J14:J18)</f>
        <v>0</v>
      </c>
      <c r="K19" s="63">
        <f>100*L19</f>
        <v>0</v>
      </c>
      <c r="L19" s="64">
        <f>SUM(L14:L18)</f>
        <v>0</v>
      </c>
      <c r="M19" s="65">
        <f>100*N19</f>
        <v>0</v>
      </c>
      <c r="N19" s="66">
        <f>SUM(N14:N18)</f>
        <v>0</v>
      </c>
      <c r="O19" s="63">
        <f>100*P19</f>
        <v>0</v>
      </c>
      <c r="P19" s="64">
        <f>SUM(P14:P18)</f>
        <v>0</v>
      </c>
      <c r="Q19" s="65">
        <f>100*R19</f>
        <v>0</v>
      </c>
      <c r="R19" s="66">
        <f>SUM(R14:R18)</f>
        <v>0</v>
      </c>
      <c r="S19" s="63">
        <f>100*T19</f>
        <v>0</v>
      </c>
      <c r="T19" s="64">
        <f>SUM(T14:T18)</f>
        <v>0</v>
      </c>
      <c r="U19" s="65">
        <f>100*V19</f>
        <v>0</v>
      </c>
      <c r="V19" s="66">
        <f>SUM(V14:V18)</f>
        <v>0</v>
      </c>
    </row>
    <row r="20" spans="1:26" s="1" customFormat="1" x14ac:dyDescent="0.25">
      <c r="A20" s="21" t="s">
        <v>9</v>
      </c>
      <c r="B20" s="59">
        <f>SUM(B21:B24)</f>
        <v>0.1</v>
      </c>
      <c r="C20" s="60"/>
      <c r="D20" s="60"/>
      <c r="E20" s="61"/>
      <c r="F20" s="58"/>
      <c r="G20" s="61"/>
      <c r="H20" s="58"/>
      <c r="I20" s="60"/>
      <c r="J20" s="60"/>
      <c r="K20" s="61"/>
      <c r="L20" s="58"/>
      <c r="M20" s="60"/>
      <c r="N20" s="60"/>
      <c r="O20" s="61"/>
      <c r="P20" s="58"/>
      <c r="Q20" s="60"/>
      <c r="R20" s="60"/>
      <c r="S20" s="61"/>
      <c r="T20" s="58"/>
      <c r="U20" s="61"/>
      <c r="V20" s="58"/>
    </row>
    <row r="21" spans="1:26" s="1" customFormat="1" x14ac:dyDescent="0.25">
      <c r="A21" s="22" t="s">
        <v>12</v>
      </c>
      <c r="B21" s="28">
        <v>0.05</v>
      </c>
      <c r="C21" s="29"/>
      <c r="D21" s="78">
        <f>(B21*C21)/10</f>
        <v>0</v>
      </c>
      <c r="E21" s="30"/>
      <c r="F21" s="81">
        <f>(B21*E21)/10</f>
        <v>0</v>
      </c>
      <c r="G21" s="30">
        <v>0</v>
      </c>
      <c r="H21" s="81">
        <f>(B21*G21)/10</f>
        <v>0</v>
      </c>
      <c r="I21" s="31">
        <v>0</v>
      </c>
      <c r="J21" s="78">
        <f>(B21*I21)/10</f>
        <v>0</v>
      </c>
      <c r="K21" s="30"/>
      <c r="L21" s="81">
        <f>(B21*K21)/10</f>
        <v>0</v>
      </c>
      <c r="M21" s="31"/>
      <c r="N21" s="78">
        <f>(B21*M21)/10</f>
        <v>0</v>
      </c>
      <c r="O21" s="30"/>
      <c r="P21" s="81">
        <f>(B21*O21)/10</f>
        <v>0</v>
      </c>
      <c r="Q21" s="31"/>
      <c r="R21" s="78">
        <f>(B21*Q21)/10</f>
        <v>0</v>
      </c>
      <c r="S21" s="30"/>
      <c r="T21" s="81">
        <f>(B21*S21)/10</f>
        <v>0</v>
      </c>
      <c r="U21" s="30"/>
      <c r="V21" s="81">
        <f>(B21*U21)/10</f>
        <v>0</v>
      </c>
    </row>
    <row r="22" spans="1:26" x14ac:dyDescent="0.25">
      <c r="A22" s="22" t="s">
        <v>10</v>
      </c>
      <c r="B22" s="23">
        <v>0.05</v>
      </c>
      <c r="C22" s="24"/>
      <c r="D22" s="78">
        <f>(B22*C22)/10</f>
        <v>0</v>
      </c>
      <c r="E22" s="25"/>
      <c r="F22" s="81">
        <f>(B22*E22)/10</f>
        <v>0</v>
      </c>
      <c r="G22" s="25">
        <v>0</v>
      </c>
      <c r="H22" s="81">
        <f t="shared" ref="H22:H24" si="5">(B22*G22)/10</f>
        <v>0</v>
      </c>
      <c r="I22" s="24">
        <v>0</v>
      </c>
      <c r="J22" s="78">
        <f>(B22*I22)/10</f>
        <v>0</v>
      </c>
      <c r="K22" s="25"/>
      <c r="L22" s="81">
        <f>(B22*K22)/10</f>
        <v>0</v>
      </c>
      <c r="M22" s="24"/>
      <c r="N22" s="78">
        <f>(B22*M22)/10</f>
        <v>0</v>
      </c>
      <c r="O22" s="25"/>
      <c r="P22" s="81">
        <f>(B22*O22)/10</f>
        <v>0</v>
      </c>
      <c r="Q22" s="24"/>
      <c r="R22" s="78">
        <f>(B22*Q22)/10</f>
        <v>0</v>
      </c>
      <c r="S22" s="25"/>
      <c r="T22" s="81">
        <f>(B22*S22)/10</f>
        <v>0</v>
      </c>
      <c r="U22" s="25"/>
      <c r="V22" s="81">
        <f>(B22*U22)/10</f>
        <v>0</v>
      </c>
    </row>
    <row r="23" spans="1:26" x14ac:dyDescent="0.25">
      <c r="A23" s="22" t="s">
        <v>11</v>
      </c>
      <c r="B23" s="23">
        <v>0</v>
      </c>
      <c r="C23" s="24"/>
      <c r="D23" s="78">
        <f>(B23*C23)/10</f>
        <v>0</v>
      </c>
      <c r="E23" s="25"/>
      <c r="F23" s="81">
        <f>(B23*E23)/10</f>
        <v>0</v>
      </c>
      <c r="G23" s="25">
        <v>0</v>
      </c>
      <c r="H23" s="81">
        <f t="shared" si="5"/>
        <v>0</v>
      </c>
      <c r="I23" s="24">
        <v>0</v>
      </c>
      <c r="J23" s="78">
        <f>(B23*I23)/10</f>
        <v>0</v>
      </c>
      <c r="K23" s="25"/>
      <c r="L23" s="81">
        <f>(B23*K23)/10</f>
        <v>0</v>
      </c>
      <c r="M23" s="24"/>
      <c r="N23" s="78">
        <f>(B23*M23)/10</f>
        <v>0</v>
      </c>
      <c r="O23" s="25"/>
      <c r="P23" s="81">
        <f>(B23*O23)/10</f>
        <v>0</v>
      </c>
      <c r="Q23" s="24"/>
      <c r="R23" s="78">
        <f>(B23*Q23)/10</f>
        <v>0</v>
      </c>
      <c r="S23" s="25"/>
      <c r="T23" s="81">
        <f>(B23*S23)/10</f>
        <v>0</v>
      </c>
      <c r="U23" s="25"/>
      <c r="V23" s="81">
        <f>(B23*U23)/10</f>
        <v>0</v>
      </c>
      <c r="Z23" t="s">
        <v>21</v>
      </c>
    </row>
    <row r="24" spans="1:26" x14ac:dyDescent="0.25">
      <c r="A24" s="22" t="s">
        <v>8</v>
      </c>
      <c r="B24" s="23">
        <v>0</v>
      </c>
      <c r="C24" s="24"/>
      <c r="D24" s="78">
        <f>(B24*C24)/10</f>
        <v>0</v>
      </c>
      <c r="E24" s="25"/>
      <c r="F24" s="81">
        <f>(B24*E24)/10</f>
        <v>0</v>
      </c>
      <c r="G24" s="25">
        <v>0</v>
      </c>
      <c r="H24" s="81">
        <f t="shared" si="5"/>
        <v>0</v>
      </c>
      <c r="I24" s="24">
        <v>0</v>
      </c>
      <c r="J24" s="78">
        <f>(B24*I24)/10</f>
        <v>0</v>
      </c>
      <c r="K24" s="25"/>
      <c r="L24" s="81">
        <f>(B24*K24)/10</f>
        <v>0</v>
      </c>
      <c r="M24" s="24"/>
      <c r="N24" s="78">
        <f>(B24*M24)/10</f>
        <v>0</v>
      </c>
      <c r="O24" s="25"/>
      <c r="P24" s="81">
        <f>(B24*O24)/10</f>
        <v>0</v>
      </c>
      <c r="Q24" s="24"/>
      <c r="R24" s="78">
        <f>(B24*Q24)/10</f>
        <v>0</v>
      </c>
      <c r="S24" s="25"/>
      <c r="T24" s="81">
        <f>(B24*S24)/10</f>
        <v>0</v>
      </c>
      <c r="U24" s="25"/>
      <c r="V24" s="81">
        <f>(B24*U24)/10</f>
        <v>0</v>
      </c>
    </row>
    <row r="25" spans="1:26" s="1" customFormat="1" ht="15.75" thickBot="1" x14ac:dyDescent="0.3">
      <c r="A25" s="26" t="s">
        <v>24</v>
      </c>
      <c r="B25" s="62"/>
      <c r="C25" s="63">
        <f>D25*100</f>
        <v>0</v>
      </c>
      <c r="D25" s="64">
        <f>SUM(D21:D24)</f>
        <v>0</v>
      </c>
      <c r="E25" s="65">
        <f>100*F25</f>
        <v>0</v>
      </c>
      <c r="F25" s="67">
        <f>SUM(F21:F24)</f>
        <v>0</v>
      </c>
      <c r="G25" s="63">
        <f t="shared" ref="G25" si="6">H25*100</f>
        <v>0</v>
      </c>
      <c r="H25" s="64">
        <f t="shared" ref="H25" si="7">SUM(H21:H24)</f>
        <v>0</v>
      </c>
      <c r="I25" s="65">
        <f t="shared" ref="I25" si="8">100*J25</f>
        <v>0</v>
      </c>
      <c r="J25" s="67">
        <f t="shared" ref="J25" si="9">SUM(J21:J24)</f>
        <v>0</v>
      </c>
      <c r="K25" s="63">
        <f>L25*100</f>
        <v>0</v>
      </c>
      <c r="L25" s="64">
        <f t="shared" ref="L25" si="10">SUM(L21:L24)</f>
        <v>0</v>
      </c>
      <c r="M25" s="65">
        <f t="shared" ref="M25" si="11">100*N25</f>
        <v>0</v>
      </c>
      <c r="N25" s="67">
        <f t="shared" ref="N25" si="12">SUM(N21:N24)</f>
        <v>0</v>
      </c>
      <c r="O25" s="63">
        <f t="shared" ref="O25" si="13">P25*100</f>
        <v>0</v>
      </c>
      <c r="P25" s="64">
        <f t="shared" ref="P25" si="14">SUM(P21:P24)</f>
        <v>0</v>
      </c>
      <c r="Q25" s="65">
        <f t="shared" ref="Q25" si="15">100*R25</f>
        <v>0</v>
      </c>
      <c r="R25" s="67">
        <f t="shared" ref="R25" si="16">SUM(R21:R24)</f>
        <v>0</v>
      </c>
      <c r="S25" s="63">
        <f t="shared" ref="S25" si="17">T25*100</f>
        <v>0</v>
      </c>
      <c r="T25" s="64">
        <f t="shared" ref="T25" si="18">SUM(T21:T24)</f>
        <v>0</v>
      </c>
      <c r="U25" s="65">
        <f t="shared" ref="U25" si="19">100*V25</f>
        <v>0</v>
      </c>
      <c r="V25" s="67">
        <f t="shared" ref="V25" si="20">SUM(V21:V24)</f>
        <v>0</v>
      </c>
    </row>
    <row r="26" spans="1:26" s="1" customFormat="1" hidden="1" x14ac:dyDescent="0.25">
      <c r="A26" s="21" t="s">
        <v>13</v>
      </c>
      <c r="B26" s="59">
        <f>SUM(B27:B29)</f>
        <v>0</v>
      </c>
      <c r="C26" s="60"/>
      <c r="D26" s="60"/>
      <c r="E26" s="61"/>
      <c r="F26" s="58"/>
      <c r="G26" s="61"/>
      <c r="H26" s="58"/>
      <c r="I26" s="60"/>
      <c r="J26" s="60"/>
      <c r="K26" s="61"/>
      <c r="L26" s="58"/>
      <c r="M26" s="60"/>
      <c r="N26" s="60"/>
      <c r="O26" s="61"/>
      <c r="P26" s="58"/>
      <c r="Q26" s="60"/>
      <c r="R26" s="60"/>
      <c r="S26" s="61"/>
      <c r="T26" s="58"/>
      <c r="U26" s="61"/>
      <c r="V26" s="58"/>
    </row>
    <row r="27" spans="1:26" hidden="1" x14ac:dyDescent="0.25">
      <c r="A27" s="22" t="s">
        <v>14</v>
      </c>
      <c r="B27" s="23">
        <v>0</v>
      </c>
      <c r="C27" s="24"/>
      <c r="D27" s="79">
        <f>($B$27*C27)/10</f>
        <v>0</v>
      </c>
      <c r="E27" s="25"/>
      <c r="F27" s="82">
        <f>($B$27*E27)/10</f>
        <v>0</v>
      </c>
      <c r="G27" s="25">
        <v>0</v>
      </c>
      <c r="H27" s="82">
        <f>($B$27*G27)/10</f>
        <v>0</v>
      </c>
      <c r="I27" s="24">
        <v>0</v>
      </c>
      <c r="J27" s="79">
        <f>($B$27*I27)/10</f>
        <v>0</v>
      </c>
      <c r="K27" s="25"/>
      <c r="L27" s="82">
        <f>($B$27*K27)/10</f>
        <v>0</v>
      </c>
      <c r="M27" s="24"/>
      <c r="N27" s="79">
        <f>($B$27*M27)/10</f>
        <v>0</v>
      </c>
      <c r="O27" s="25"/>
      <c r="P27" s="82">
        <f>($B$27*O27)/10</f>
        <v>0</v>
      </c>
      <c r="Q27" s="24"/>
      <c r="R27" s="79">
        <f>($B$27*Q27)/10</f>
        <v>0</v>
      </c>
      <c r="S27" s="25"/>
      <c r="T27" s="82">
        <f>($B$27*S27)/10</f>
        <v>0</v>
      </c>
      <c r="U27" s="25"/>
      <c r="V27" s="82">
        <f>($B$27*U27)/10</f>
        <v>0</v>
      </c>
    </row>
    <row r="28" spans="1:26" hidden="1" x14ac:dyDescent="0.25">
      <c r="A28" s="22" t="s">
        <v>15</v>
      </c>
      <c r="B28" s="23">
        <v>0</v>
      </c>
      <c r="C28" s="24"/>
      <c r="D28" s="79">
        <f>(B28*C28)/10</f>
        <v>0</v>
      </c>
      <c r="E28" s="25"/>
      <c r="F28" s="82">
        <f>(B28*E28)/10</f>
        <v>0</v>
      </c>
      <c r="G28" s="25">
        <v>0</v>
      </c>
      <c r="H28" s="82">
        <f t="shared" ref="H28:H29" si="21">($B$27*G28)/10</f>
        <v>0</v>
      </c>
      <c r="I28" s="24">
        <v>0</v>
      </c>
      <c r="J28" s="79">
        <f>($B$28*I28)/10</f>
        <v>0</v>
      </c>
      <c r="K28" s="25"/>
      <c r="L28" s="82">
        <f>($B$28*K28)/10</f>
        <v>0</v>
      </c>
      <c r="M28" s="24"/>
      <c r="N28" s="79">
        <f>($B$28*M28)/10</f>
        <v>0</v>
      </c>
      <c r="O28" s="25"/>
      <c r="P28" s="82">
        <f>($B$28*O28)/10</f>
        <v>0</v>
      </c>
      <c r="Q28" s="24"/>
      <c r="R28" s="79">
        <f>($B$28*Q28)/10</f>
        <v>0</v>
      </c>
      <c r="S28" s="25"/>
      <c r="T28" s="82">
        <f>($B$28*S28)/10</f>
        <v>0</v>
      </c>
      <c r="U28" s="25"/>
      <c r="V28" s="82">
        <f>($B$28*U28)/10</f>
        <v>0</v>
      </c>
    </row>
    <row r="29" spans="1:26" hidden="1" x14ac:dyDescent="0.25">
      <c r="A29" s="22" t="s">
        <v>8</v>
      </c>
      <c r="B29" s="23">
        <v>0</v>
      </c>
      <c r="C29" s="24"/>
      <c r="D29" s="79">
        <f>(B29*C29)/10</f>
        <v>0</v>
      </c>
      <c r="E29" s="25"/>
      <c r="F29" s="82">
        <f>(B29*E29)/10</f>
        <v>0</v>
      </c>
      <c r="G29" s="25">
        <v>0</v>
      </c>
      <c r="H29" s="82">
        <f t="shared" si="21"/>
        <v>0</v>
      </c>
      <c r="I29" s="24">
        <v>0</v>
      </c>
      <c r="J29" s="79">
        <f>($B$29*I29)/10</f>
        <v>0</v>
      </c>
      <c r="K29" s="25"/>
      <c r="L29" s="82">
        <f>($B$29*K29)/10</f>
        <v>0</v>
      </c>
      <c r="M29" s="24"/>
      <c r="N29" s="79">
        <f>($B$29*M29)/10</f>
        <v>0</v>
      </c>
      <c r="O29" s="25"/>
      <c r="P29" s="82">
        <f>($B$29*O29)/10</f>
        <v>0</v>
      </c>
      <c r="Q29" s="24"/>
      <c r="R29" s="79">
        <f>($B$29*Q29)/10</f>
        <v>0</v>
      </c>
      <c r="S29" s="25"/>
      <c r="T29" s="82">
        <f>($B$29*S29)/10</f>
        <v>0</v>
      </c>
      <c r="U29" s="25"/>
      <c r="V29" s="82">
        <f>($B$29*U29)/10</f>
        <v>0</v>
      </c>
    </row>
    <row r="30" spans="1:26" s="1" customFormat="1" ht="15.75" hidden="1" thickBot="1" x14ac:dyDescent="0.3">
      <c r="A30" s="26" t="s">
        <v>24</v>
      </c>
      <c r="B30" s="27"/>
      <c r="C30" s="63">
        <f>D30*100</f>
        <v>0</v>
      </c>
      <c r="D30" s="68">
        <f>SUM(D27:D29)</f>
        <v>0</v>
      </c>
      <c r="E30" s="65">
        <f>100*F30</f>
        <v>0</v>
      </c>
      <c r="F30" s="67">
        <f>SUM(F27:F29)</f>
        <v>0</v>
      </c>
      <c r="G30" s="63">
        <f>H30*100</f>
        <v>0</v>
      </c>
      <c r="H30" s="68">
        <f>SUM(H27:H29)</f>
        <v>0</v>
      </c>
      <c r="I30" s="65">
        <f>100*J30</f>
        <v>0</v>
      </c>
      <c r="J30" s="67">
        <f t="shared" ref="J30" si="22">SUM(J27:J29)</f>
        <v>0</v>
      </c>
      <c r="K30" s="63">
        <f>L30*100</f>
        <v>0</v>
      </c>
      <c r="L30" s="68">
        <f t="shared" ref="L30" si="23">SUM(L27:L29)</f>
        <v>0</v>
      </c>
      <c r="M30" s="65">
        <f t="shared" ref="M30" si="24">100*N30</f>
        <v>0</v>
      </c>
      <c r="N30" s="67">
        <f t="shared" ref="N30" si="25">SUM(N27:N29)</f>
        <v>0</v>
      </c>
      <c r="O30" s="63">
        <f t="shared" ref="O30" si="26">P30*100</f>
        <v>0</v>
      </c>
      <c r="P30" s="68">
        <f t="shared" ref="P30" si="27">SUM(P27:P29)</f>
        <v>0</v>
      </c>
      <c r="Q30" s="65">
        <f t="shared" ref="Q30" si="28">100*R30</f>
        <v>0</v>
      </c>
      <c r="R30" s="67">
        <f t="shared" ref="R30" si="29">SUM(R27:R29)</f>
        <v>0</v>
      </c>
      <c r="S30" s="63">
        <f t="shared" ref="S30:S31" si="30">T30*100</f>
        <v>0</v>
      </c>
      <c r="T30" s="68">
        <f t="shared" ref="T30" si="31">SUM(T27:T29)</f>
        <v>0</v>
      </c>
      <c r="U30" s="65">
        <f t="shared" ref="U30" si="32">100*V30</f>
        <v>0</v>
      </c>
      <c r="V30" s="67">
        <f t="shared" ref="V30" si="33">SUM(V27:V29)</f>
        <v>0</v>
      </c>
    </row>
    <row r="31" spans="1:26" ht="15.75" thickBot="1" x14ac:dyDescent="0.3">
      <c r="A31" s="32" t="s">
        <v>16</v>
      </c>
      <c r="B31" s="69">
        <f>B13+B20+B26</f>
        <v>0.30000000000000004</v>
      </c>
      <c r="C31" s="70">
        <f>D31*100</f>
        <v>0</v>
      </c>
      <c r="D31" s="71">
        <f>D19+D25+D30</f>
        <v>0</v>
      </c>
      <c r="E31" s="72">
        <f>F31*100</f>
        <v>0</v>
      </c>
      <c r="F31" s="73">
        <f>F19+F25+F30</f>
        <v>0</v>
      </c>
      <c r="G31" s="70">
        <f>H31*100</f>
        <v>0</v>
      </c>
      <c r="H31" s="71">
        <f>H19+H25+H30</f>
        <v>0</v>
      </c>
      <c r="I31" s="72">
        <f>J31*100</f>
        <v>0</v>
      </c>
      <c r="J31" s="73">
        <f>J19+J25+J30</f>
        <v>0</v>
      </c>
      <c r="K31" s="70">
        <f t="shared" ref="K31" si="34">L31*100</f>
        <v>0</v>
      </c>
      <c r="L31" s="71">
        <f>L19+L25+L30</f>
        <v>0</v>
      </c>
      <c r="M31" s="72">
        <f t="shared" ref="M31" si="35">N31*100</f>
        <v>0</v>
      </c>
      <c r="N31" s="73">
        <f>N19+N25+N30</f>
        <v>0</v>
      </c>
      <c r="O31" s="70">
        <f>P31*100</f>
        <v>0</v>
      </c>
      <c r="P31" s="71">
        <f>P19+P25+P30</f>
        <v>0</v>
      </c>
      <c r="Q31" s="72">
        <f t="shared" ref="Q31" si="36">R31*100</f>
        <v>0</v>
      </c>
      <c r="R31" s="73">
        <f>R19+R25+R30</f>
        <v>0</v>
      </c>
      <c r="S31" s="70">
        <f t="shared" si="30"/>
        <v>0</v>
      </c>
      <c r="T31" s="71">
        <f>T19+T25+T30</f>
        <v>0</v>
      </c>
      <c r="U31" s="72">
        <f t="shared" ref="U31" si="37">V31*100</f>
        <v>0</v>
      </c>
      <c r="V31" s="73">
        <f>V19+V25+V30</f>
        <v>0</v>
      </c>
    </row>
    <row r="32" spans="1:26" ht="15.75" thickBot="1" x14ac:dyDescent="0.3">
      <c r="A32" s="33" t="s">
        <v>36</v>
      </c>
      <c r="B32" s="34">
        <v>0</v>
      </c>
      <c r="C32" s="74" t="str">
        <f>IF(D31&gt;=$B$32, "Yes", "No")</f>
        <v>Yes</v>
      </c>
      <c r="D32" s="74"/>
      <c r="E32" s="75" t="str">
        <f>IF(F31&gt;=$B$32, "Yes", "No")</f>
        <v>Yes</v>
      </c>
      <c r="F32" s="76"/>
      <c r="G32" s="74" t="str">
        <f>IF(H31&gt;=$B$32, "Yes", "No")</f>
        <v>Yes</v>
      </c>
      <c r="H32" s="74"/>
      <c r="I32" s="75" t="str">
        <f>IF(J31&gt;=$B$32, "Yes", "No")</f>
        <v>Yes</v>
      </c>
      <c r="J32" s="76"/>
      <c r="K32" s="74" t="str">
        <f>IF(L31&gt;=$B$32, "Yes", "No")</f>
        <v>Yes</v>
      </c>
      <c r="L32" s="74"/>
      <c r="M32" s="75" t="str">
        <f>IF(N31&gt;=$B$32, "Yes", "No")</f>
        <v>Yes</v>
      </c>
      <c r="N32" s="76"/>
      <c r="O32" s="74" t="str">
        <f>IF(P31&gt;=$B$32, "Yes", "No")</f>
        <v>Yes</v>
      </c>
      <c r="P32" s="74"/>
      <c r="Q32" s="75" t="str">
        <f>IF(R31&gt;=$B$32, "Yes", "No")</f>
        <v>Yes</v>
      </c>
      <c r="R32" s="76"/>
      <c r="S32" s="74" t="str">
        <f>IF(T31&gt;=$B$32, "Yes", "No")</f>
        <v>Yes</v>
      </c>
      <c r="T32" s="74"/>
      <c r="U32" s="75" t="str">
        <f>IF(V31&gt;=$B$32, "Yes", "No")</f>
        <v>Yes</v>
      </c>
      <c r="V32" s="76"/>
    </row>
    <row r="33" spans="1:38" x14ac:dyDescent="0.25">
      <c r="A33" s="35" t="s">
        <v>17</v>
      </c>
      <c r="B33" s="36"/>
      <c r="C33" s="37"/>
      <c r="D33" s="37"/>
      <c r="E33" s="38"/>
      <c r="F33" s="39"/>
      <c r="G33" s="38"/>
      <c r="H33" s="39"/>
      <c r="I33" s="37"/>
      <c r="J33" s="37"/>
      <c r="K33" s="38"/>
      <c r="L33" s="39"/>
      <c r="M33" s="37"/>
      <c r="N33" s="37"/>
      <c r="O33" s="38"/>
      <c r="P33" s="39"/>
      <c r="Q33" s="37"/>
      <c r="R33" s="37"/>
      <c r="S33" s="38"/>
      <c r="T33" s="39"/>
      <c r="U33" s="38"/>
      <c r="V33" s="39"/>
    </row>
    <row r="34" spans="1:38" s="1" customFormat="1" x14ac:dyDescent="0.25">
      <c r="A34" s="40" t="s">
        <v>46</v>
      </c>
      <c r="B34" s="83" t="s">
        <v>21</v>
      </c>
      <c r="C34" s="41"/>
      <c r="D34" s="41"/>
      <c r="E34" s="42"/>
      <c r="F34" s="43"/>
      <c r="G34" s="42"/>
      <c r="H34" s="43"/>
      <c r="I34" s="41"/>
      <c r="J34" s="41"/>
      <c r="K34" s="85"/>
      <c r="L34" s="86"/>
      <c r="M34" s="87"/>
      <c r="N34" s="87"/>
      <c r="O34" s="85"/>
      <c r="P34" s="86"/>
      <c r="Q34" s="87"/>
      <c r="R34" s="87"/>
      <c r="S34" s="85"/>
      <c r="T34" s="86"/>
      <c r="U34" s="85"/>
      <c r="V34" s="86"/>
    </row>
    <row r="35" spans="1:38" ht="33" customHeight="1" x14ac:dyDescent="0.25">
      <c r="A35" s="44" t="s">
        <v>53</v>
      </c>
      <c r="B35" s="84" t="s">
        <v>21</v>
      </c>
      <c r="C35" s="45">
        <v>0</v>
      </c>
      <c r="D35" s="46"/>
      <c r="E35" s="47">
        <v>0</v>
      </c>
      <c r="F35" s="48"/>
      <c r="G35" s="47">
        <v>0</v>
      </c>
      <c r="H35" s="48"/>
      <c r="I35" s="45">
        <v>0</v>
      </c>
      <c r="J35" s="46"/>
      <c r="K35" s="47">
        <v>0</v>
      </c>
      <c r="L35" s="48"/>
      <c r="M35" s="45">
        <v>0</v>
      </c>
      <c r="N35" s="46"/>
      <c r="O35" s="47">
        <v>0</v>
      </c>
      <c r="P35" s="48"/>
      <c r="Q35" s="45">
        <v>0</v>
      </c>
      <c r="R35" s="46"/>
      <c r="S35" s="47">
        <v>0</v>
      </c>
      <c r="T35" s="48"/>
      <c r="U35" s="47">
        <v>0</v>
      </c>
      <c r="V35" s="48"/>
    </row>
    <row r="36" spans="1:38" ht="18" customHeight="1" thickBot="1" x14ac:dyDescent="0.3">
      <c r="A36" s="49" t="s">
        <v>22</v>
      </c>
      <c r="B36" s="23">
        <v>0.7</v>
      </c>
      <c r="C36" s="89">
        <f>IF(C35&gt;0, $B$43/C35*10,0)</f>
        <v>0</v>
      </c>
      <c r="D36" s="79">
        <f>(B36*C36)/10</f>
        <v>0</v>
      </c>
      <c r="E36" s="88">
        <f>IF(E35&gt;0, $B$43/E35*10,0)</f>
        <v>0</v>
      </c>
      <c r="F36" s="80">
        <f>(B36*E36)/10</f>
        <v>0</v>
      </c>
      <c r="G36" s="88">
        <f>IF(G35&gt;0, $B$43/G35*10,0)</f>
        <v>0</v>
      </c>
      <c r="H36" s="80">
        <f>(B36*G36)/10</f>
        <v>0</v>
      </c>
      <c r="I36" s="89">
        <f>IF(I35&gt;0, $B$43/I35*10,0)</f>
        <v>0</v>
      </c>
      <c r="J36" s="77">
        <f>(B36*I36)/10</f>
        <v>0</v>
      </c>
      <c r="K36" s="88">
        <f>IF(K35&gt;0, $B$43/K35*10,0)</f>
        <v>0</v>
      </c>
      <c r="L36" s="80">
        <f>(B36*K36)/10</f>
        <v>0</v>
      </c>
      <c r="M36" s="89">
        <f>IF(M35&gt;0, $B$43/M35*10,0)</f>
        <v>0</v>
      </c>
      <c r="N36" s="77">
        <f>(B36*M36)/10</f>
        <v>0</v>
      </c>
      <c r="O36" s="88">
        <f>IF(O35&gt;0, $B$43/O35*10,0)</f>
        <v>0</v>
      </c>
      <c r="P36" s="80">
        <f>(B36*O36)/10</f>
        <v>0</v>
      </c>
      <c r="Q36" s="89">
        <f>IF(Q35&gt;0, $B$43/Q35*10,0)</f>
        <v>0</v>
      </c>
      <c r="R36" s="77">
        <f>(B36*Q36)/10</f>
        <v>0</v>
      </c>
      <c r="S36" s="88">
        <f>IF(S35&gt;0, $B$43/S35*10,0)</f>
        <v>0</v>
      </c>
      <c r="T36" s="80">
        <f>(B36*S36)/10</f>
        <v>0</v>
      </c>
      <c r="U36" s="88">
        <f>IF(U35&gt;0, $B$43/U35*10,0)</f>
        <v>0</v>
      </c>
      <c r="V36" s="80">
        <f>(B36*U36)/10</f>
        <v>0</v>
      </c>
    </row>
    <row r="37" spans="1:38" s="1" customFormat="1" ht="15.75" thickBot="1" x14ac:dyDescent="0.3">
      <c r="A37" s="32" t="s">
        <v>37</v>
      </c>
      <c r="B37" s="50"/>
      <c r="C37" s="70">
        <f>D37*100</f>
        <v>0</v>
      </c>
      <c r="D37" s="71">
        <f>SUM(D36:D36)</f>
        <v>0</v>
      </c>
      <c r="E37" s="72">
        <f>F37*100</f>
        <v>0</v>
      </c>
      <c r="F37" s="73">
        <f>SUM(F36:F36)</f>
        <v>0</v>
      </c>
      <c r="G37" s="70">
        <f>H37*100</f>
        <v>0</v>
      </c>
      <c r="H37" s="71">
        <f>SUM(H36:H36)</f>
        <v>0</v>
      </c>
      <c r="I37" s="72">
        <f>J37*100</f>
        <v>0</v>
      </c>
      <c r="J37" s="73">
        <f>SUM(J36:J36)</f>
        <v>0</v>
      </c>
      <c r="K37" s="70">
        <f t="shared" ref="K37" si="38">L37*100</f>
        <v>0</v>
      </c>
      <c r="L37" s="71">
        <f>SUM(L36:L36)</f>
        <v>0</v>
      </c>
      <c r="M37" s="72">
        <f t="shared" ref="M37" si="39">N37*100</f>
        <v>0</v>
      </c>
      <c r="N37" s="73">
        <f>SUM(N36:N36)</f>
        <v>0</v>
      </c>
      <c r="O37" s="70">
        <f t="shared" ref="O37" si="40">P37*100</f>
        <v>0</v>
      </c>
      <c r="P37" s="71">
        <f>SUM(P36:P36)</f>
        <v>0</v>
      </c>
      <c r="Q37" s="72">
        <f t="shared" ref="Q37" si="41">R37*100</f>
        <v>0</v>
      </c>
      <c r="R37" s="73">
        <f>SUM(R36:R36)</f>
        <v>0</v>
      </c>
      <c r="S37" s="70">
        <f t="shared" ref="S37" si="42">T37*100</f>
        <v>0</v>
      </c>
      <c r="T37" s="71">
        <f>SUM(T36:T36)</f>
        <v>0</v>
      </c>
      <c r="U37" s="72">
        <f t="shared" ref="U37" si="43">V37*100</f>
        <v>0</v>
      </c>
      <c r="V37" s="73">
        <f>SUM(V36:V36)</f>
        <v>0</v>
      </c>
    </row>
    <row r="38" spans="1:38" s="1" customFormat="1" ht="15.75" thickBot="1" x14ac:dyDescent="0.3">
      <c r="A38" s="51"/>
      <c r="B38" s="52"/>
      <c r="C38" s="53"/>
      <c r="D38" s="54"/>
      <c r="E38" s="55"/>
      <c r="F38" s="56"/>
      <c r="G38" s="55"/>
      <c r="H38" s="56"/>
      <c r="J38" s="54"/>
      <c r="K38" s="55"/>
      <c r="L38" s="56"/>
      <c r="M38" s="53"/>
      <c r="N38" s="54"/>
      <c r="O38" s="55"/>
      <c r="P38" s="56"/>
      <c r="Q38" s="53"/>
      <c r="R38" s="54"/>
      <c r="S38" s="55"/>
      <c r="T38" s="56"/>
      <c r="U38" s="55"/>
      <c r="V38" s="56"/>
    </row>
    <row r="39" spans="1:38" s="1" customFormat="1" x14ac:dyDescent="0.25">
      <c r="A39" s="11" t="s">
        <v>18</v>
      </c>
      <c r="B39" s="90">
        <f>IF(B31+B36 = 100%, B31+B36, "ERROR")</f>
        <v>1</v>
      </c>
      <c r="C39" s="91">
        <f>D39*100</f>
        <v>0</v>
      </c>
      <c r="D39" s="92">
        <f>IF(C32= "Yes",D31+D37, "0000")</f>
        <v>0</v>
      </c>
      <c r="E39" s="93">
        <f>F39*100</f>
        <v>0</v>
      </c>
      <c r="F39" s="94">
        <f>IF(E32= "Yes",F31+F37, "0000")</f>
        <v>0</v>
      </c>
      <c r="G39" s="91">
        <f>H39*100</f>
        <v>0</v>
      </c>
      <c r="H39" s="92">
        <f>IF(G32= "Yes",H31+H37, "0000")</f>
        <v>0</v>
      </c>
      <c r="I39" s="93">
        <f t="shared" ref="I39" si="44">J39*100</f>
        <v>0</v>
      </c>
      <c r="J39" s="94">
        <f>IF(I32= "Yes",J31+J37, "0000")</f>
        <v>0</v>
      </c>
      <c r="K39" s="91">
        <f t="shared" ref="K39:O39" si="45">L39*100</f>
        <v>0</v>
      </c>
      <c r="L39" s="92">
        <f>IF(K32= "Yes",L31+L37, "0000")</f>
        <v>0</v>
      </c>
      <c r="M39" s="93">
        <f t="shared" si="45"/>
        <v>0</v>
      </c>
      <c r="N39" s="94">
        <f>IF(M32= "Yes",N31+N37, "0000")</f>
        <v>0</v>
      </c>
      <c r="O39" s="91">
        <f t="shared" si="45"/>
        <v>0</v>
      </c>
      <c r="P39" s="92">
        <f>IF(O32= "Yes",P31+P37, "0000")</f>
        <v>0</v>
      </c>
      <c r="Q39" s="93">
        <f t="shared" ref="Q39" si="46">R39*100</f>
        <v>0</v>
      </c>
      <c r="R39" s="94">
        <f>IF(Q32= "Yes",R31+R37, "0000")</f>
        <v>0</v>
      </c>
      <c r="S39" s="93">
        <f t="shared" ref="S39:U39" si="47">T39*100</f>
        <v>0</v>
      </c>
      <c r="T39" s="94">
        <f>IF(S32= "Yes",T31+T37, "0000")</f>
        <v>0</v>
      </c>
      <c r="U39" s="91">
        <f t="shared" si="47"/>
        <v>0</v>
      </c>
      <c r="V39" s="92">
        <f>IF(U32= "Yes",V31+V37, "0000")</f>
        <v>0</v>
      </c>
    </row>
    <row r="40" spans="1:38" s="1" customFormat="1" ht="15.75" thickBot="1" x14ac:dyDescent="0.3">
      <c r="A40" s="12" t="s">
        <v>19</v>
      </c>
      <c r="B40" s="95"/>
      <c r="C40" s="96" t="str">
        <f>IF(MAX($C$39:$U$39)=C39,"******"," ")</f>
        <v>******</v>
      </c>
      <c r="D40" s="96"/>
      <c r="E40" s="97" t="str">
        <f>IF(MAX($C$39:$U$39)=E39,"******"," ")</f>
        <v>******</v>
      </c>
      <c r="F40" s="98"/>
      <c r="G40" s="96" t="str">
        <f>IF(MAX($C$39:$U$39)=G39,"******"," ")</f>
        <v>******</v>
      </c>
      <c r="H40" s="96"/>
      <c r="I40" s="97" t="str">
        <f>IF(MAX($C$39:$U$39)=I39,"******"," ")</f>
        <v>******</v>
      </c>
      <c r="J40" s="98"/>
      <c r="K40" s="96" t="str">
        <f>IF(MAX($C$39:$U$39)=K39,"******"," ")</f>
        <v>******</v>
      </c>
      <c r="L40" s="96"/>
      <c r="M40" s="97" t="str">
        <f>IF(MAX($C$39:$U$39)=M39,"******"," ")</f>
        <v>******</v>
      </c>
      <c r="N40" s="98"/>
      <c r="O40" s="96" t="str">
        <f>IF(MAX($C$39:$U$39)=O39,"******"," ")</f>
        <v>******</v>
      </c>
      <c r="P40" s="96"/>
      <c r="Q40" s="97" t="str">
        <f>IF(MAX($C$39:$U$39)=Q39,"******"," ")</f>
        <v>******</v>
      </c>
      <c r="R40" s="98"/>
      <c r="S40" s="97" t="str">
        <f>IF(MAX($C$39:$U$39)=S39,"******"," ")</f>
        <v>******</v>
      </c>
      <c r="T40" s="98"/>
      <c r="U40" s="96" t="str">
        <f>IF(MAX($C$39:$U$39)=U39,"******"," ")</f>
        <v>******</v>
      </c>
      <c r="V40" s="98"/>
    </row>
    <row r="41" spans="1:38" ht="15.75" thickBot="1" x14ac:dyDescent="0.3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</row>
    <row r="42" spans="1:38" x14ac:dyDescent="0.25">
      <c r="A42" s="99"/>
      <c r="B42" s="100"/>
      <c r="C42" s="57"/>
      <c r="D42" s="57"/>
      <c r="E42" s="57" t="s">
        <v>21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1:38" x14ac:dyDescent="0.25">
      <c r="A43" s="101" t="s">
        <v>20</v>
      </c>
      <c r="B43" s="102" t="e">
        <f>IF(MIN(C35:U35)=0,SMALL(C35:U35,COUNTIF(C35:U35,"=0")+1),MIN(C35:U35))</f>
        <v>#NUM!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1:38" x14ac:dyDescent="0.25">
      <c r="A44" s="103"/>
      <c r="B44" s="102"/>
      <c r="C44" s="57"/>
      <c r="D44" s="57"/>
      <c r="E44" s="57"/>
      <c r="F44" s="133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</row>
    <row r="45" spans="1:38" x14ac:dyDescent="0.25">
      <c r="A45" s="101" t="s">
        <v>45</v>
      </c>
      <c r="B45" s="104">
        <f>MAX(D39,F39,H39,J39,L39,N39,P39,R39,T39,V39)</f>
        <v>0</v>
      </c>
      <c r="C45" s="57"/>
      <c r="D45" s="57"/>
      <c r="E45" s="57"/>
      <c r="F45" s="57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5"/>
      <c r="AL45" s="135"/>
    </row>
    <row r="46" spans="1:38" x14ac:dyDescent="0.25">
      <c r="A46" s="103"/>
      <c r="B46" s="105"/>
      <c r="C46" s="57"/>
      <c r="D46" s="57"/>
      <c r="E46" s="57"/>
      <c r="F46" s="57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5"/>
      <c r="AL46" s="135"/>
    </row>
    <row r="47" spans="1:38" x14ac:dyDescent="0.25">
      <c r="A47" s="106" t="s">
        <v>42</v>
      </c>
      <c r="B47" s="107">
        <f>INDEX(B10:V39,1,MATCH(MAX(B45),C39:V39,0))</f>
        <v>0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</row>
    <row r="48" spans="1:38" ht="15.75" thickBot="1" x14ac:dyDescent="0.3">
      <c r="A48" s="108"/>
      <c r="B48" s="109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</row>
    <row r="49" spans="27:36" x14ac:dyDescent="0.25"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</row>
  </sheetData>
  <sheetProtection selectLockedCells="1"/>
  <mergeCells count="21">
    <mergeCell ref="K8:L9"/>
    <mergeCell ref="M8:N9"/>
    <mergeCell ref="O8:P9"/>
    <mergeCell ref="Q8:R9"/>
    <mergeCell ref="S8:T9"/>
    <mergeCell ref="U8:V9"/>
    <mergeCell ref="B8:B9"/>
    <mergeCell ref="C10:D10"/>
    <mergeCell ref="E10:F10"/>
    <mergeCell ref="G10:H10"/>
    <mergeCell ref="I10:J10"/>
    <mergeCell ref="C8:D9"/>
    <mergeCell ref="E8:F9"/>
    <mergeCell ref="G8:H9"/>
    <mergeCell ref="I8:J9"/>
    <mergeCell ref="U10:V10"/>
    <mergeCell ref="K10:L10"/>
    <mergeCell ref="M10:N10"/>
    <mergeCell ref="O10:P10"/>
    <mergeCell ref="Q10:R10"/>
    <mergeCell ref="S10:T10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Roth</dc:creator>
  <cp:lastModifiedBy>Scott Roth</cp:lastModifiedBy>
  <dcterms:created xsi:type="dcterms:W3CDTF">2011-08-19T14:59:12Z</dcterms:created>
  <dcterms:modified xsi:type="dcterms:W3CDTF">2015-01-15T21:11:47Z</dcterms:modified>
</cp:coreProperties>
</file>